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tabRatio="637" activeTab="4"/>
  </bookViews>
  <sheets>
    <sheet name="Riigikogu-Saaremaa" sheetId="1" r:id="rId1"/>
    <sheet name="Tesman-Cramo" sheetId="2" r:id="rId2"/>
    <sheet name="Tesman-Saaremaa" sheetId="3" r:id="rId3"/>
    <sheet name="Cramo-Riigikogu" sheetId="4" r:id="rId4"/>
    <sheet name="keskmiselt punkte mängus" sheetId="5" r:id="rId5"/>
    <sheet name="Sheet1" sheetId="6" r:id="rId6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<sst xmlns="http://schemas.openxmlformats.org/spreadsheetml/2006/main" count="422" uniqueCount="143">
  <si>
    <t>Jrk nr</t>
  </si>
  <si>
    <t>Perekonna- ja eesnimi</t>
  </si>
  <si>
    <t>vead</t>
  </si>
  <si>
    <t>kokku</t>
  </si>
  <si>
    <t>I periood</t>
  </si>
  <si>
    <t>II periood</t>
  </si>
  <si>
    <t>III periood</t>
  </si>
  <si>
    <t>IV periood</t>
  </si>
  <si>
    <t>3.punkti</t>
  </si>
  <si>
    <t>1.punkti</t>
  </si>
  <si>
    <t>punkte.</t>
  </si>
  <si>
    <t>Vesse</t>
  </si>
  <si>
    <t>SO3K</t>
  </si>
  <si>
    <t>1.p sisse</t>
  </si>
  <si>
    <t>Pihtla</t>
  </si>
  <si>
    <t>Tesman</t>
  </si>
  <si>
    <t>NIMI</t>
  </si>
  <si>
    <t>MEESKOND</t>
  </si>
  <si>
    <t>1 VOOR</t>
  </si>
  <si>
    <t>keskm.</t>
  </si>
  <si>
    <t>2 VOOR</t>
  </si>
  <si>
    <t xml:space="preserve">3 VOOR </t>
  </si>
  <si>
    <t>4 VOOR</t>
  </si>
  <si>
    <t>5 VOOR</t>
  </si>
  <si>
    <t>6 VOOR</t>
  </si>
  <si>
    <t>7 VOOR</t>
  </si>
  <si>
    <t>8 VOOR</t>
  </si>
  <si>
    <t>KOKKU PUNKTE</t>
  </si>
  <si>
    <t>Riivo Allik</t>
  </si>
  <si>
    <t>Toomas Jalakas</t>
  </si>
  <si>
    <t>Valeri Kaljuste</t>
  </si>
  <si>
    <t>Andres Meisterson</t>
  </si>
  <si>
    <t>Antti Aru</t>
  </si>
  <si>
    <t>Andres Sall</t>
  </si>
  <si>
    <t>Aavo Tamm</t>
  </si>
  <si>
    <t>Tarmo Jäe</t>
  </si>
  <si>
    <t xml:space="preserve">Kaido Vahter  </t>
  </si>
  <si>
    <t>Gunnar Havi</t>
  </si>
  <si>
    <t>Ago Tamm</t>
  </si>
  <si>
    <t>Sven Issajev</t>
  </si>
  <si>
    <t>Toomas Silluste</t>
  </si>
  <si>
    <t>Aare Lõhmus</t>
  </si>
  <si>
    <t>Raido Väli</t>
  </si>
  <si>
    <t>Lev Kaljumäe</t>
  </si>
  <si>
    <t>Tõnu Teder</t>
  </si>
  <si>
    <t>Allan Niils</t>
  </si>
  <si>
    <t>Avo Tasa</t>
  </si>
  <si>
    <t>Anton Teras</t>
  </si>
  <si>
    <t>Tiit Sarapuu</t>
  </si>
  <si>
    <t>Enn Laanemäe</t>
  </si>
  <si>
    <t>Rando Kalde</t>
  </si>
  <si>
    <t>Ahti Lepp</t>
  </si>
  <si>
    <t>Kalmer Lätt</t>
  </si>
  <si>
    <t>Jaanus Põlluäär</t>
  </si>
  <si>
    <t>Andrus Ehte</t>
  </si>
  <si>
    <t>Meelis Kaubi</t>
  </si>
  <si>
    <t>Mati Mäetalu</t>
  </si>
  <si>
    <t>Rein Kuusk</t>
  </si>
  <si>
    <t>Raivo Alt</t>
  </si>
  <si>
    <t>Vaido Sau</t>
  </si>
  <si>
    <t>Toomas Tartes</t>
  </si>
  <si>
    <t>Armuand,Toivo</t>
  </si>
  <si>
    <t>Lõhmus, Andu</t>
  </si>
  <si>
    <t>Vaga, Jaanus</t>
  </si>
  <si>
    <t>Tänak, Andrus</t>
  </si>
  <si>
    <t>Nelma, Fred</t>
  </si>
  <si>
    <t>Kannik, Raimond</t>
  </si>
  <si>
    <t>Uus, Raivo</t>
  </si>
  <si>
    <t>Saar, Jüri</t>
  </si>
  <si>
    <t>Koplimäe, Ain</t>
  </si>
  <si>
    <t>Metsanurk, Mati</t>
  </si>
  <si>
    <t>Reinfeldt, Heini</t>
  </si>
  <si>
    <t>Levisto, Avo</t>
  </si>
  <si>
    <t>Sepp, Gabriel</t>
  </si>
  <si>
    <t>Ahti Niitsoo</t>
  </si>
  <si>
    <t>Ain Kõiv</t>
  </si>
  <si>
    <t>Hendo Väli</t>
  </si>
  <si>
    <t>Kaido Kuusk</t>
  </si>
  <si>
    <t>Kalev Kütt</t>
  </si>
  <si>
    <t>Karl Link</t>
  </si>
  <si>
    <t>Kaupo Laanes</t>
  </si>
  <si>
    <t>Madis Vahter</t>
  </si>
  <si>
    <t>Margus Kuusk</t>
  </si>
  <si>
    <t>Raimond Nau</t>
  </si>
  <si>
    <t>Rainer Antsaar</t>
  </si>
  <si>
    <t>Rein Õunpuu</t>
  </si>
  <si>
    <t>Tarvo Pihlas</t>
  </si>
  <si>
    <t>Lembit Soe</t>
  </si>
  <si>
    <t>Aivar Aru</t>
  </si>
  <si>
    <t>Neeme Truumees</t>
  </si>
  <si>
    <t xml:space="preserve">Andres Jakimenko </t>
  </si>
  <si>
    <t>Olev Õun</t>
  </si>
  <si>
    <t>Riho Kilumets</t>
  </si>
  <si>
    <t>Allar Suuster</t>
  </si>
  <si>
    <t>Meelis Villsaar</t>
  </si>
  <si>
    <t>Siim Hinsberg</t>
  </si>
  <si>
    <t>Tõnis Leppik</t>
  </si>
  <si>
    <t>Marco Keskküll</t>
  </si>
  <si>
    <t>Marko Nelis</t>
  </si>
  <si>
    <t>Aivar Palu</t>
  </si>
  <si>
    <t>Leho Sepp</t>
  </si>
  <si>
    <t>Reimo Nook</t>
  </si>
  <si>
    <t>Priit Vatsfeldt</t>
  </si>
  <si>
    <t>Mihkel Tarvis</t>
  </si>
  <si>
    <t>SK Sihi</t>
  </si>
  <si>
    <t>Vikat Sulev</t>
  </si>
  <si>
    <t>Meisalu Ants</t>
  </si>
  <si>
    <t>Riigikogu</t>
  </si>
  <si>
    <t>Saaremaa</t>
  </si>
  <si>
    <t>Jüri Ratas</t>
  </si>
  <si>
    <t>Kalle Laanet</t>
  </si>
  <si>
    <t>Rainer Vakra</t>
  </si>
  <si>
    <t>Riho Kangur</t>
  </si>
  <si>
    <t>Herkki Leemet</t>
  </si>
  <si>
    <t>Ott Lumi</t>
  </si>
  <si>
    <t>Indrek Saar</t>
  </si>
  <si>
    <t>Remo Holsmer</t>
  </si>
  <si>
    <t>Rannar Vassiljev</t>
  </si>
  <si>
    <t>Endo Väli</t>
  </si>
  <si>
    <t>Taavi Tõnus</t>
  </si>
  <si>
    <t>Siim Hiie</t>
  </si>
  <si>
    <t>Cramo</t>
  </si>
  <si>
    <t>Sander Mets</t>
  </si>
  <si>
    <t>Kristjan Koppel</t>
  </si>
  <si>
    <t>Raiko Ustel</t>
  </si>
  <si>
    <t>Tomas Saukśtelis</t>
  </si>
  <si>
    <t>Egert Väinaste</t>
  </si>
  <si>
    <t>Kristjan Leedo</t>
  </si>
  <si>
    <t>Raigo Sooär</t>
  </si>
  <si>
    <t>Toomas Linamäe</t>
  </si>
  <si>
    <t>Jaak Lill</t>
  </si>
  <si>
    <t>Teet Lill</t>
  </si>
  <si>
    <t>Ivo Saksakulm</t>
  </si>
  <si>
    <t>Marko Sepp</t>
  </si>
  <si>
    <t>Villu Vackermann</t>
  </si>
  <si>
    <t>Margus Säärekõnno</t>
  </si>
  <si>
    <t>Margus Meitus</t>
  </si>
  <si>
    <t>Märt Mäesalu</t>
  </si>
  <si>
    <t>Peedu Pedaru</t>
  </si>
  <si>
    <t xml:space="preserve"> </t>
  </si>
  <si>
    <t>1.lisaaeg</t>
  </si>
  <si>
    <t>Ando Pulk</t>
  </si>
  <si>
    <t>Meeskond</t>
  </si>
</sst>
</file>

<file path=xl/styles.xml><?xml version="1.0" encoding="utf-8"?>
<styleSheet xmlns="http://schemas.openxmlformats.org/spreadsheetml/2006/main">
  <numFmts count="2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0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178" fontId="0" fillId="0" borderId="10" xfId="44" applyFont="1" applyBorder="1" applyAlignment="1">
      <alignment horizontal="left"/>
    </xf>
    <xf numFmtId="178" fontId="0" fillId="0" borderId="10" xfId="44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1" fontId="0" fillId="0" borderId="11" xfId="0" applyNumberFormat="1" applyFont="1" applyFill="1" applyBorder="1" applyAlignment="1">
      <alignment horizontal="left"/>
    </xf>
    <xf numFmtId="0" fontId="2" fillId="0" borderId="10" xfId="0" applyNumberFormat="1" applyFont="1" applyBorder="1" applyAlignment="1">
      <alignment horizontal="center"/>
    </xf>
    <xf numFmtId="0" fontId="0" fillId="35" borderId="0" xfId="0" applyFill="1" applyAlignment="1">
      <alignment/>
    </xf>
    <xf numFmtId="178" fontId="0" fillId="35" borderId="0" xfId="44" applyFont="1" applyFill="1" applyBorder="1" applyAlignment="1">
      <alignment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>
      <alignment/>
    </xf>
    <xf numFmtId="0" fontId="0" fillId="35" borderId="12" xfId="0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35" borderId="0" xfId="0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34" borderId="10" xfId="0" applyFont="1" applyFill="1" applyBorder="1" applyAlignment="1">
      <alignment horizontal="center"/>
    </xf>
    <xf numFmtId="18" fontId="0" fillId="34" borderId="10" xfId="0" applyNumberFormat="1" applyFont="1" applyFill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0" fillId="37" borderId="10" xfId="44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38" borderId="14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39" borderId="10" xfId="0" applyNumberFormat="1" applyFont="1" applyFill="1" applyBorder="1" applyAlignment="1">
      <alignment horizontal="center"/>
    </xf>
    <xf numFmtId="0" fontId="2" fillId="38" borderId="10" xfId="0" applyNumberFormat="1" applyFont="1" applyFill="1" applyBorder="1" applyAlignment="1">
      <alignment horizontal="center"/>
    </xf>
    <xf numFmtId="0" fontId="2" fillId="38" borderId="15" xfId="0" applyNumberFormat="1" applyFont="1" applyFill="1" applyBorder="1" applyAlignment="1">
      <alignment horizontal="center"/>
    </xf>
    <xf numFmtId="0" fontId="2" fillId="40" borderId="10" xfId="0" applyNumberFormat="1" applyFont="1" applyFill="1" applyBorder="1" applyAlignment="1">
      <alignment horizontal="center"/>
    </xf>
    <xf numFmtId="0" fontId="8" fillId="0" borderId="0" xfId="0" applyNumberFormat="1" applyFont="1" applyAlignment="1">
      <alignment/>
    </xf>
    <xf numFmtId="0" fontId="0" fillId="0" borderId="16" xfId="0" applyNumberFormat="1" applyFont="1" applyBorder="1" applyAlignment="1">
      <alignment horizontal="center"/>
    </xf>
    <xf numFmtId="0" fontId="7" fillId="39" borderId="17" xfId="0" applyNumberFormat="1" applyFont="1" applyFill="1" applyBorder="1" applyAlignment="1">
      <alignment horizontal="center"/>
    </xf>
    <xf numFmtId="0" fontId="2" fillId="38" borderId="17" xfId="0" applyNumberFormat="1" applyFont="1" applyFill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0" fontId="2" fillId="39" borderId="17" xfId="0" applyNumberFormat="1" applyFont="1" applyFill="1" applyBorder="1" applyAlignment="1">
      <alignment horizontal="center"/>
    </xf>
    <xf numFmtId="0" fontId="7" fillId="39" borderId="0" xfId="0" applyNumberFormat="1" applyFont="1" applyFill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7" fillId="41" borderId="0" xfId="0" applyNumberFormat="1" applyFont="1" applyFill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8" fillId="41" borderId="0" xfId="0" applyNumberFormat="1" applyFont="1" applyFill="1" applyBorder="1" applyAlignment="1">
      <alignment/>
    </xf>
    <xf numFmtId="0" fontId="0" fillId="41" borderId="0" xfId="0" applyNumberFormat="1" applyFont="1" applyFill="1" applyBorder="1" applyAlignment="1">
      <alignment horizontal="center"/>
    </xf>
    <xf numFmtId="0" fontId="8" fillId="0" borderId="19" xfId="0" applyNumberFormat="1" applyFont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20" xfId="0" applyNumberFormat="1" applyFont="1" applyBorder="1" applyAlignment="1">
      <alignment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21" xfId="0" applyNumberFormat="1" applyFont="1" applyBorder="1" applyAlignment="1">
      <alignment/>
    </xf>
    <xf numFmtId="0" fontId="2" fillId="42" borderId="10" xfId="0" applyNumberFormat="1" applyFont="1" applyFill="1" applyBorder="1" applyAlignment="1">
      <alignment horizontal="center"/>
    </xf>
    <xf numFmtId="0" fontId="8" fillId="0" borderId="22" xfId="0" applyNumberFormat="1" applyFont="1" applyBorder="1" applyAlignment="1">
      <alignment/>
    </xf>
    <xf numFmtId="0" fontId="8" fillId="0" borderId="20" xfId="0" applyFont="1" applyBorder="1" applyAlignment="1">
      <alignment/>
    </xf>
    <xf numFmtId="0" fontId="7" fillId="39" borderId="0" xfId="0" applyNumberFormat="1" applyFont="1" applyFill="1" applyBorder="1" applyAlignment="1">
      <alignment horizontal="center"/>
    </xf>
    <xf numFmtId="0" fontId="7" fillId="41" borderId="0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0" fillId="36" borderId="10" xfId="0" applyFont="1" applyFill="1" applyBorder="1" applyAlignment="1">
      <alignment horizontal="center"/>
    </xf>
    <xf numFmtId="0" fontId="8" fillId="41" borderId="0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left"/>
    </xf>
    <xf numFmtId="0" fontId="9" fillId="39" borderId="10" xfId="0" applyNumberFormat="1" applyFont="1" applyFill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0" fillId="35" borderId="0" xfId="0" applyFont="1" applyFill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1" fillId="43" borderId="10" xfId="0" applyFont="1" applyFill="1" applyBorder="1" applyAlignment="1">
      <alignment horizontal="center"/>
    </xf>
    <xf numFmtId="0" fontId="1" fillId="43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1"/>
  <sheetViews>
    <sheetView zoomScale="120" zoomScaleNormal="120" zoomScalePageLayoutView="0" workbookViewId="0" topLeftCell="A1">
      <selection activeCell="N20" sqref="N20"/>
    </sheetView>
  </sheetViews>
  <sheetFormatPr defaultColWidth="9.140625" defaultRowHeight="12.75"/>
  <cols>
    <col min="1" max="1" width="3.8515625" style="0" customWidth="1"/>
    <col min="2" max="2" width="4.28125" style="0" customWidth="1"/>
    <col min="3" max="3" width="13.28125" style="0" customWidth="1"/>
    <col min="4" max="4" width="9.140625" style="0" customWidth="1"/>
    <col min="7" max="7" width="9.140625" style="0" customWidth="1"/>
    <col min="8" max="8" width="9.28125" style="0" customWidth="1"/>
    <col min="10" max="10" width="9.140625" style="20" customWidth="1"/>
  </cols>
  <sheetData>
    <row r="1" spans="1:37" ht="12.75">
      <c r="A1" s="18"/>
      <c r="B1" s="18"/>
      <c r="C1" s="18"/>
      <c r="D1" s="18"/>
      <c r="E1" s="18"/>
      <c r="F1" s="18"/>
      <c r="G1" s="18"/>
      <c r="H1" s="18"/>
      <c r="I1" s="18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</row>
    <row r="2" spans="1:37" ht="12.75">
      <c r="A2" s="18"/>
      <c r="B2" s="18"/>
      <c r="C2" s="18"/>
      <c r="D2" s="18"/>
      <c r="E2" s="18"/>
      <c r="F2" s="18"/>
      <c r="G2" s="18"/>
      <c r="H2" s="18"/>
      <c r="I2" s="18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 spans="1:37" ht="18">
      <c r="A3" s="18"/>
      <c r="B3" s="74" t="s">
        <v>107</v>
      </c>
      <c r="C3" s="75"/>
      <c r="D3" s="75"/>
      <c r="E3" s="2"/>
      <c r="F3" s="2"/>
      <c r="G3" s="3"/>
      <c r="H3" s="2"/>
      <c r="I3" s="2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</row>
    <row r="4" spans="1:37" ht="12.75">
      <c r="A4" s="18"/>
      <c r="B4" s="5" t="s">
        <v>0</v>
      </c>
      <c r="C4" s="77" t="s">
        <v>1</v>
      </c>
      <c r="D4" s="77"/>
      <c r="E4" s="22" t="s">
        <v>8</v>
      </c>
      <c r="F4" s="21" t="s">
        <v>9</v>
      </c>
      <c r="G4" s="21" t="s">
        <v>13</v>
      </c>
      <c r="H4" s="5" t="s">
        <v>2</v>
      </c>
      <c r="I4" s="21" t="s">
        <v>10</v>
      </c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</row>
    <row r="5" spans="1:37" ht="12.75">
      <c r="A5" s="18"/>
      <c r="B5" s="4">
        <v>1</v>
      </c>
      <c r="C5" s="71" t="s">
        <v>109</v>
      </c>
      <c r="D5" s="72"/>
      <c r="E5" s="23">
        <v>0</v>
      </c>
      <c r="F5" s="23">
        <v>4</v>
      </c>
      <c r="G5" s="23">
        <v>1</v>
      </c>
      <c r="H5" s="23">
        <v>0</v>
      </c>
      <c r="I5" s="24">
        <v>5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</row>
    <row r="6" spans="1:37" ht="12.75">
      <c r="A6" s="18"/>
      <c r="B6" s="4">
        <v>2</v>
      </c>
      <c r="C6" s="71" t="s">
        <v>110</v>
      </c>
      <c r="D6" s="72"/>
      <c r="E6" s="23">
        <v>0</v>
      </c>
      <c r="F6" s="23">
        <v>0</v>
      </c>
      <c r="G6" s="23">
        <v>0</v>
      </c>
      <c r="H6" s="23">
        <v>0</v>
      </c>
      <c r="I6" s="24">
        <v>0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</row>
    <row r="7" spans="1:37" ht="12.75">
      <c r="A7" s="18"/>
      <c r="B7" s="4">
        <v>3</v>
      </c>
      <c r="C7" s="71" t="s">
        <v>111</v>
      </c>
      <c r="D7" s="72"/>
      <c r="E7" s="23">
        <v>2</v>
      </c>
      <c r="F7" s="23">
        <v>3</v>
      </c>
      <c r="G7" s="23">
        <v>2</v>
      </c>
      <c r="H7" s="23">
        <v>1</v>
      </c>
      <c r="I7" s="24">
        <v>18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</row>
    <row r="8" spans="1:37" ht="12.75">
      <c r="A8" s="18"/>
      <c r="B8" s="4">
        <v>4</v>
      </c>
      <c r="C8" s="71" t="s">
        <v>112</v>
      </c>
      <c r="D8" s="72"/>
      <c r="E8" s="23">
        <v>0</v>
      </c>
      <c r="F8" s="23">
        <v>0</v>
      </c>
      <c r="G8" s="23">
        <v>0</v>
      </c>
      <c r="H8" s="23">
        <v>3</v>
      </c>
      <c r="I8" s="24">
        <v>0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</row>
    <row r="9" spans="1:37" ht="12.75">
      <c r="A9" s="18"/>
      <c r="B9" s="4">
        <v>5</v>
      </c>
      <c r="C9" s="71" t="s">
        <v>113</v>
      </c>
      <c r="D9" s="72"/>
      <c r="E9" s="23">
        <v>0</v>
      </c>
      <c r="F9" s="23">
        <v>8</v>
      </c>
      <c r="G9" s="23">
        <v>6</v>
      </c>
      <c r="H9" s="23">
        <v>2</v>
      </c>
      <c r="I9" s="24">
        <v>6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</row>
    <row r="10" spans="1:37" ht="12.75">
      <c r="A10" s="18"/>
      <c r="B10" s="4">
        <v>6</v>
      </c>
      <c r="C10" s="71" t="s">
        <v>114</v>
      </c>
      <c r="D10" s="72"/>
      <c r="E10" s="23">
        <v>0</v>
      </c>
      <c r="F10" s="23">
        <v>2</v>
      </c>
      <c r="G10" s="23">
        <v>1</v>
      </c>
      <c r="H10" s="23">
        <v>2</v>
      </c>
      <c r="I10" s="24">
        <v>7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</row>
    <row r="11" spans="1:37" ht="12.75">
      <c r="A11" s="18"/>
      <c r="B11" s="4">
        <v>7</v>
      </c>
      <c r="C11" s="71" t="s">
        <v>115</v>
      </c>
      <c r="D11" s="72"/>
      <c r="E11" s="23">
        <v>1</v>
      </c>
      <c r="F11" s="23">
        <v>3</v>
      </c>
      <c r="G11" s="23">
        <v>2</v>
      </c>
      <c r="H11" s="23">
        <v>3</v>
      </c>
      <c r="I11" s="24">
        <v>19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1:37" ht="12.75">
      <c r="A12" s="18"/>
      <c r="B12" s="4">
        <v>8</v>
      </c>
      <c r="C12" s="71" t="s">
        <v>116</v>
      </c>
      <c r="D12" s="72"/>
      <c r="E12" s="23">
        <v>2</v>
      </c>
      <c r="F12" s="23">
        <v>2</v>
      </c>
      <c r="G12" s="23">
        <v>2</v>
      </c>
      <c r="H12" s="23">
        <v>3</v>
      </c>
      <c r="I12" s="24">
        <v>12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</row>
    <row r="13" spans="1:37" ht="12.75">
      <c r="A13" s="18"/>
      <c r="B13" s="4">
        <v>9</v>
      </c>
      <c r="C13" s="71" t="s">
        <v>117</v>
      </c>
      <c r="D13" s="72"/>
      <c r="E13" s="23">
        <v>0</v>
      </c>
      <c r="F13" s="23">
        <v>0</v>
      </c>
      <c r="G13" s="23">
        <v>0</v>
      </c>
      <c r="H13" s="23">
        <v>0</v>
      </c>
      <c r="I13" s="24">
        <v>12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</row>
    <row r="14" spans="1:37" ht="12.75">
      <c r="A14" s="18"/>
      <c r="B14" s="4">
        <v>10</v>
      </c>
      <c r="C14" s="71"/>
      <c r="D14" s="72"/>
      <c r="E14" s="23"/>
      <c r="F14" s="23"/>
      <c r="G14" s="23"/>
      <c r="H14" s="23"/>
      <c r="I14" s="24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</row>
    <row r="15" spans="1:37" ht="12.75">
      <c r="A15" s="18"/>
      <c r="B15" s="4">
        <v>11</v>
      </c>
      <c r="C15" s="71"/>
      <c r="D15" s="72"/>
      <c r="E15" s="23"/>
      <c r="F15" s="23"/>
      <c r="G15" s="23"/>
      <c r="H15" s="23"/>
      <c r="I15" s="24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</row>
    <row r="16" spans="1:37" ht="12.75">
      <c r="A16" s="18"/>
      <c r="B16" s="4">
        <v>12</v>
      </c>
      <c r="C16" s="71"/>
      <c r="D16" s="72"/>
      <c r="E16" s="23"/>
      <c r="F16" s="23"/>
      <c r="G16" s="23"/>
      <c r="H16" s="23"/>
      <c r="I16" s="24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</row>
    <row r="17" spans="1:37" ht="12.75">
      <c r="A17" s="18"/>
      <c r="B17" s="12"/>
      <c r="C17" s="12"/>
      <c r="D17" s="12"/>
      <c r="E17" s="29">
        <f>SUM(E5:E16)</f>
        <v>5</v>
      </c>
      <c r="F17" s="29">
        <f>SUM(F5:F16)</f>
        <v>22</v>
      </c>
      <c r="G17" s="29">
        <f>SUM(G5:G16)</f>
        <v>14</v>
      </c>
      <c r="H17" s="29">
        <f>SUM(H5:H16)</f>
        <v>14</v>
      </c>
      <c r="I17" s="10">
        <f>SUM(I5:I14)</f>
        <v>79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</row>
    <row r="18" spans="1:37" ht="12.75">
      <c r="A18" s="18"/>
      <c r="B18" s="12"/>
      <c r="C18" s="12"/>
      <c r="D18" s="12"/>
      <c r="E18" s="12"/>
      <c r="F18" s="12"/>
      <c r="G18" s="12"/>
      <c r="H18" s="12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</row>
    <row r="19" spans="1:37" ht="12.75">
      <c r="A19" s="18"/>
      <c r="B19" s="12"/>
      <c r="C19" s="12"/>
      <c r="D19" s="12"/>
      <c r="E19" s="12"/>
      <c r="F19" s="12"/>
      <c r="G19" s="12"/>
      <c r="H19" s="12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</row>
    <row r="20" spans="1:37" ht="12.75">
      <c r="A20" s="18"/>
      <c r="B20" s="13"/>
      <c r="C20" s="15"/>
      <c r="D20" s="6" t="s">
        <v>4</v>
      </c>
      <c r="E20" s="7" t="s">
        <v>5</v>
      </c>
      <c r="F20" s="8" t="s">
        <v>6</v>
      </c>
      <c r="G20" s="9" t="s">
        <v>7</v>
      </c>
      <c r="H20" s="19" t="s">
        <v>3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</row>
    <row r="21" spans="1:37" ht="12.75">
      <c r="A21" s="18"/>
      <c r="B21" s="13"/>
      <c r="C21" s="26" t="s">
        <v>107</v>
      </c>
      <c r="D21" s="1">
        <v>18</v>
      </c>
      <c r="E21" s="16">
        <v>26</v>
      </c>
      <c r="F21" s="16">
        <v>19</v>
      </c>
      <c r="G21" s="16">
        <v>16</v>
      </c>
      <c r="H21" s="17">
        <f>SUM(D21:G21)</f>
        <v>79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</row>
    <row r="22" spans="1:37" ht="12.75">
      <c r="A22" s="18"/>
      <c r="B22" s="13"/>
      <c r="C22" s="26" t="s">
        <v>108</v>
      </c>
      <c r="D22" s="1">
        <v>16</v>
      </c>
      <c r="E22" s="16">
        <v>14</v>
      </c>
      <c r="F22" s="16">
        <v>14</v>
      </c>
      <c r="G22" s="16">
        <v>23</v>
      </c>
      <c r="H22" s="17">
        <f>SUM(D22:G22)</f>
        <v>67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</row>
    <row r="23" spans="1:37" ht="12.75">
      <c r="A23" s="18"/>
      <c r="B23" s="14"/>
      <c r="C23" s="14"/>
      <c r="D23" s="14"/>
      <c r="E23" s="14"/>
      <c r="F23" s="14"/>
      <c r="G23" s="14"/>
      <c r="H23" s="14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</row>
    <row r="24" spans="1:37" ht="18">
      <c r="A24" s="18"/>
      <c r="B24" s="74" t="s">
        <v>108</v>
      </c>
      <c r="C24" s="75"/>
      <c r="D24" s="75"/>
      <c r="E24" s="2"/>
      <c r="F24" s="2"/>
      <c r="G24" s="3"/>
      <c r="H24" s="2"/>
      <c r="I24" s="2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</row>
    <row r="25" spans="1:37" ht="12.75">
      <c r="A25" s="18"/>
      <c r="B25" s="5" t="s">
        <v>0</v>
      </c>
      <c r="C25" s="76" t="s">
        <v>1</v>
      </c>
      <c r="D25" s="76"/>
      <c r="E25" s="22" t="s">
        <v>8</v>
      </c>
      <c r="F25" s="21" t="s">
        <v>9</v>
      </c>
      <c r="G25" s="21" t="s">
        <v>13</v>
      </c>
      <c r="H25" s="5" t="s">
        <v>2</v>
      </c>
      <c r="I25" s="21" t="s">
        <v>10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</row>
    <row r="26" spans="1:37" ht="12.75">
      <c r="A26" s="18"/>
      <c r="B26" s="4">
        <v>1</v>
      </c>
      <c r="C26" s="73" t="s">
        <v>28</v>
      </c>
      <c r="D26" s="73"/>
      <c r="E26" s="27">
        <v>0</v>
      </c>
      <c r="F26" s="27">
        <v>0</v>
      </c>
      <c r="G26" s="25">
        <v>0</v>
      </c>
      <c r="H26" s="27">
        <v>4</v>
      </c>
      <c r="I26" s="24">
        <v>6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</row>
    <row r="27" spans="1:37" ht="12.75">
      <c r="A27" s="18"/>
      <c r="B27" s="4">
        <v>2</v>
      </c>
      <c r="C27" s="73" t="s">
        <v>29</v>
      </c>
      <c r="D27" s="73"/>
      <c r="E27" s="27">
        <v>0</v>
      </c>
      <c r="F27" s="27">
        <v>4</v>
      </c>
      <c r="G27" s="25">
        <v>3</v>
      </c>
      <c r="H27" s="27">
        <v>1</v>
      </c>
      <c r="I27" s="24">
        <v>17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</row>
    <row r="28" spans="1:37" ht="12.75">
      <c r="A28" s="18"/>
      <c r="B28" s="4">
        <v>3</v>
      </c>
      <c r="C28" s="73" t="s">
        <v>84</v>
      </c>
      <c r="D28" s="73"/>
      <c r="E28" s="27">
        <v>0</v>
      </c>
      <c r="F28" s="27">
        <v>0</v>
      </c>
      <c r="G28" s="25">
        <v>0</v>
      </c>
      <c r="H28" s="27">
        <v>3</v>
      </c>
      <c r="I28" s="24">
        <v>0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</row>
    <row r="29" spans="1:37" ht="12.75">
      <c r="A29" s="18"/>
      <c r="B29" s="4">
        <v>4</v>
      </c>
      <c r="C29" s="71" t="s">
        <v>118</v>
      </c>
      <c r="D29" s="72"/>
      <c r="E29" s="27">
        <v>0</v>
      </c>
      <c r="F29" s="27">
        <v>2</v>
      </c>
      <c r="G29" s="25">
        <v>1</v>
      </c>
      <c r="H29" s="27">
        <v>3</v>
      </c>
      <c r="I29" s="24">
        <v>9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</row>
    <row r="30" spans="1:37" ht="12.75">
      <c r="A30" s="18"/>
      <c r="B30" s="4">
        <v>5</v>
      </c>
      <c r="C30" s="73" t="s">
        <v>119</v>
      </c>
      <c r="D30" s="73"/>
      <c r="E30" s="27">
        <v>2</v>
      </c>
      <c r="F30" s="27">
        <v>9</v>
      </c>
      <c r="G30" s="25">
        <v>6</v>
      </c>
      <c r="H30" s="27">
        <v>2</v>
      </c>
      <c r="I30" s="24">
        <v>26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</row>
    <row r="31" spans="1:37" ht="12.75">
      <c r="A31" s="18"/>
      <c r="B31" s="4">
        <v>6</v>
      </c>
      <c r="C31" s="73" t="s">
        <v>120</v>
      </c>
      <c r="D31" s="73"/>
      <c r="E31" s="27">
        <v>3</v>
      </c>
      <c r="F31" s="27">
        <v>0</v>
      </c>
      <c r="G31" s="25">
        <v>0</v>
      </c>
      <c r="H31" s="27">
        <v>4</v>
      </c>
      <c r="I31" s="24">
        <v>9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</row>
    <row r="32" spans="1:37" ht="12.75">
      <c r="A32" s="18"/>
      <c r="B32" s="4">
        <v>7</v>
      </c>
      <c r="C32" s="71" t="s">
        <v>91</v>
      </c>
      <c r="D32" s="72"/>
      <c r="E32" s="27">
        <v>0</v>
      </c>
      <c r="F32" s="27">
        <v>0</v>
      </c>
      <c r="G32" s="25">
        <v>0</v>
      </c>
      <c r="H32" s="27">
        <v>2</v>
      </c>
      <c r="I32" s="24">
        <v>0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</row>
    <row r="33" spans="1:37" ht="12.75">
      <c r="A33" s="18"/>
      <c r="B33" s="4">
        <v>8</v>
      </c>
      <c r="C33" s="71" t="s">
        <v>37</v>
      </c>
      <c r="D33" s="72"/>
      <c r="E33" s="27">
        <v>0</v>
      </c>
      <c r="F33" s="27">
        <v>0</v>
      </c>
      <c r="G33" s="25">
        <v>0</v>
      </c>
      <c r="H33" s="27">
        <v>2</v>
      </c>
      <c r="I33" s="24">
        <v>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</row>
    <row r="34" spans="1:37" ht="12.75">
      <c r="A34" s="18"/>
      <c r="B34" s="4">
        <v>9</v>
      </c>
      <c r="C34" s="71"/>
      <c r="D34" s="72"/>
      <c r="E34" s="27"/>
      <c r="F34" s="27"/>
      <c r="G34" s="25"/>
      <c r="H34" s="27"/>
      <c r="I34" s="24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</row>
    <row r="35" spans="1:37" ht="12.75">
      <c r="A35" s="18"/>
      <c r="B35" s="4">
        <v>10</v>
      </c>
      <c r="C35" s="71"/>
      <c r="D35" s="72"/>
      <c r="E35" s="27"/>
      <c r="F35" s="27"/>
      <c r="G35" s="25"/>
      <c r="H35" s="27"/>
      <c r="I35" s="24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</row>
    <row r="36" spans="1:37" ht="12.75">
      <c r="A36" s="18"/>
      <c r="B36" s="4">
        <v>11</v>
      </c>
      <c r="C36" s="71"/>
      <c r="D36" s="72"/>
      <c r="E36" s="27"/>
      <c r="F36" s="27"/>
      <c r="G36" s="25"/>
      <c r="H36" s="27"/>
      <c r="I36" s="24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</row>
    <row r="37" spans="1:37" ht="12.75">
      <c r="A37" s="18"/>
      <c r="B37" s="4">
        <v>12</v>
      </c>
      <c r="C37" s="71"/>
      <c r="D37" s="72"/>
      <c r="E37" s="27"/>
      <c r="F37" s="27"/>
      <c r="G37" s="28"/>
      <c r="H37" s="27"/>
      <c r="I37" s="24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</row>
    <row r="38" spans="1:37" ht="12.75">
      <c r="A38" s="11"/>
      <c r="B38" s="11"/>
      <c r="C38" s="11"/>
      <c r="D38" s="11"/>
      <c r="E38" s="29">
        <f>SUM(E26:E37)</f>
        <v>5</v>
      </c>
      <c r="F38" s="29">
        <f>SUM(F26:F37)</f>
        <v>15</v>
      </c>
      <c r="G38" s="29">
        <f>SUM(G26:G37)</f>
        <v>10</v>
      </c>
      <c r="H38" s="29">
        <f>SUM(H26:H37)</f>
        <v>21</v>
      </c>
      <c r="I38" s="10">
        <f>SUM(I26:I37)</f>
        <v>67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</row>
    <row r="39" spans="1:37" ht="12.75">
      <c r="A39" s="18"/>
      <c r="B39" s="70"/>
      <c r="C39" s="70"/>
      <c r="D39" s="70"/>
      <c r="E39" s="70"/>
      <c r="F39" s="70"/>
      <c r="G39" s="70"/>
      <c r="H39" s="70"/>
      <c r="I39" s="70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</row>
    <row r="40" spans="1:37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</row>
    <row r="41" spans="1:37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</row>
    <row r="42" spans="1:37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</row>
    <row r="43" spans="1:37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</row>
    <row r="44" spans="1:37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</row>
    <row r="45" spans="1:37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</row>
    <row r="46" spans="1:37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</row>
    <row r="47" spans="1:37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</row>
    <row r="48" spans="1:37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</row>
    <row r="49" spans="1:37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</row>
    <row r="50" spans="1:37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</row>
    <row r="51" spans="1:37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</row>
    <row r="52" spans="1:37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</row>
    <row r="53" spans="1:37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</row>
    <row r="54" spans="1:37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</row>
    <row r="55" spans="1:37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</row>
    <row r="56" spans="1:37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</row>
    <row r="57" spans="1:37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</row>
    <row r="58" spans="1:37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</row>
    <row r="59" spans="1:37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</row>
    <row r="60" spans="1:37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</row>
    <row r="61" spans="1:37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</row>
    <row r="62" spans="1:37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</row>
    <row r="63" spans="1:37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</row>
    <row r="64" spans="1:37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</row>
    <row r="65" spans="1:37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</row>
    <row r="66" spans="1:37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</row>
    <row r="67" spans="1:37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</row>
    <row r="68" spans="1:37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</row>
    <row r="69" spans="1:37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</row>
    <row r="70" spans="1:37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</row>
    <row r="71" spans="1:37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</row>
    <row r="72" spans="1:37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</row>
    <row r="73" spans="1:37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</row>
    <row r="74" spans="1:37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</row>
    <row r="75" spans="1:37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</row>
    <row r="76" spans="1:37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</row>
    <row r="77" spans="1:37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</row>
    <row r="78" spans="1:37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</row>
    <row r="79" spans="1:37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</row>
    <row r="80" spans="1:37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</row>
    <row r="81" spans="1:37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</row>
  </sheetData>
  <sheetProtection/>
  <mergeCells count="29">
    <mergeCell ref="B3:D3"/>
    <mergeCell ref="C4:D4"/>
    <mergeCell ref="C5:D5"/>
    <mergeCell ref="C6:D6"/>
    <mergeCell ref="C7:D7"/>
    <mergeCell ref="C15:D15"/>
    <mergeCell ref="C11:D11"/>
    <mergeCell ref="C12:D12"/>
    <mergeCell ref="C13:D13"/>
    <mergeCell ref="C8:D8"/>
    <mergeCell ref="C9:D9"/>
    <mergeCell ref="C36:D36"/>
    <mergeCell ref="C28:D28"/>
    <mergeCell ref="C10:D10"/>
    <mergeCell ref="C14:D14"/>
    <mergeCell ref="C26:D26"/>
    <mergeCell ref="B24:D24"/>
    <mergeCell ref="C25:D25"/>
    <mergeCell ref="C33:D33"/>
    <mergeCell ref="C34:D34"/>
    <mergeCell ref="B39:I39"/>
    <mergeCell ref="C16:D16"/>
    <mergeCell ref="C37:D37"/>
    <mergeCell ref="C29:D29"/>
    <mergeCell ref="C30:D30"/>
    <mergeCell ref="C27:D27"/>
    <mergeCell ref="C32:D32"/>
    <mergeCell ref="C31:D31"/>
    <mergeCell ref="C35:D3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81"/>
  <sheetViews>
    <sheetView zoomScale="120" zoomScaleNormal="120" zoomScalePageLayoutView="0" workbookViewId="0" topLeftCell="A1">
      <selection activeCell="K33" sqref="K33"/>
    </sheetView>
  </sheetViews>
  <sheetFormatPr defaultColWidth="9.140625" defaultRowHeight="12.75"/>
  <cols>
    <col min="1" max="1" width="3.8515625" style="0" customWidth="1"/>
    <col min="2" max="2" width="4.28125" style="0" customWidth="1"/>
    <col min="3" max="3" width="13.28125" style="0" customWidth="1"/>
    <col min="4" max="4" width="9.140625" style="0" customWidth="1"/>
    <col min="7" max="7" width="9.140625" style="0" customWidth="1"/>
    <col min="8" max="8" width="9.28125" style="0" customWidth="1"/>
    <col min="10" max="10" width="9.140625" style="20" customWidth="1"/>
  </cols>
  <sheetData>
    <row r="1" spans="1:37" ht="12.75">
      <c r="A1" s="18"/>
      <c r="B1" s="18"/>
      <c r="C1" s="18"/>
      <c r="D1" s="18"/>
      <c r="E1" s="18"/>
      <c r="F1" s="18"/>
      <c r="G1" s="18"/>
      <c r="H1" s="18"/>
      <c r="I1" s="18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</row>
    <row r="2" spans="1:37" ht="12.75">
      <c r="A2" s="18"/>
      <c r="B2" s="18"/>
      <c r="C2" s="18"/>
      <c r="D2" s="18"/>
      <c r="E2" s="18"/>
      <c r="F2" s="18"/>
      <c r="G2" s="18"/>
      <c r="H2" s="18"/>
      <c r="I2" s="18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 spans="1:37" ht="18">
      <c r="A3" s="18"/>
      <c r="B3" s="74" t="s">
        <v>15</v>
      </c>
      <c r="C3" s="75"/>
      <c r="D3" s="75"/>
      <c r="E3" s="2"/>
      <c r="F3" s="2"/>
      <c r="G3" s="3"/>
      <c r="H3" s="2"/>
      <c r="I3" s="2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</row>
    <row r="4" spans="1:37" ht="12.75">
      <c r="A4" s="18"/>
      <c r="B4" s="5" t="s">
        <v>0</v>
      </c>
      <c r="C4" s="77" t="s">
        <v>1</v>
      </c>
      <c r="D4" s="77"/>
      <c r="E4" s="22" t="s">
        <v>8</v>
      </c>
      <c r="F4" s="21" t="s">
        <v>9</v>
      </c>
      <c r="G4" s="21" t="s">
        <v>13</v>
      </c>
      <c r="H4" s="5" t="s">
        <v>2</v>
      </c>
      <c r="I4" s="21" t="s">
        <v>10</v>
      </c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</row>
    <row r="5" spans="1:37" ht="12.75">
      <c r="A5" s="18"/>
      <c r="B5" s="4">
        <v>1</v>
      </c>
      <c r="C5" s="71" t="s">
        <v>87</v>
      </c>
      <c r="D5" s="72"/>
      <c r="E5" s="23">
        <v>0</v>
      </c>
      <c r="F5" s="23">
        <v>2</v>
      </c>
      <c r="G5" s="23">
        <v>1</v>
      </c>
      <c r="H5" s="23">
        <v>2</v>
      </c>
      <c r="I5" s="24">
        <v>3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</row>
    <row r="6" spans="1:37" ht="12.75">
      <c r="A6" s="18"/>
      <c r="B6" s="4">
        <v>2</v>
      </c>
      <c r="C6" s="71" t="s">
        <v>122</v>
      </c>
      <c r="D6" s="72"/>
      <c r="E6" s="23">
        <v>1</v>
      </c>
      <c r="F6" s="23">
        <v>2</v>
      </c>
      <c r="G6" s="23">
        <v>2</v>
      </c>
      <c r="H6" s="23">
        <v>3</v>
      </c>
      <c r="I6" s="24">
        <v>13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</row>
    <row r="7" spans="1:37" ht="12.75">
      <c r="A7" s="18"/>
      <c r="B7" s="4">
        <v>3</v>
      </c>
      <c r="C7" s="71" t="s">
        <v>123</v>
      </c>
      <c r="D7" s="72"/>
      <c r="E7" s="23">
        <v>1</v>
      </c>
      <c r="F7" s="23">
        <v>0</v>
      </c>
      <c r="G7" s="23">
        <v>0</v>
      </c>
      <c r="H7" s="23">
        <v>0</v>
      </c>
      <c r="I7" s="24">
        <v>5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</row>
    <row r="8" spans="1:37" ht="12.75">
      <c r="A8" s="18"/>
      <c r="B8" s="4">
        <v>4</v>
      </c>
      <c r="C8" s="71" t="s">
        <v>124</v>
      </c>
      <c r="D8" s="72"/>
      <c r="E8" s="23">
        <v>1</v>
      </c>
      <c r="F8" s="23">
        <v>0</v>
      </c>
      <c r="G8" s="23">
        <v>0</v>
      </c>
      <c r="H8" s="23">
        <v>2</v>
      </c>
      <c r="I8" s="24">
        <v>9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</row>
    <row r="9" spans="1:37" ht="12.75">
      <c r="A9" s="18"/>
      <c r="B9" s="4">
        <v>5</v>
      </c>
      <c r="C9" s="71" t="s">
        <v>125</v>
      </c>
      <c r="D9" s="72"/>
      <c r="E9" s="23">
        <v>3</v>
      </c>
      <c r="F9" s="23">
        <v>0</v>
      </c>
      <c r="G9" s="23">
        <v>0</v>
      </c>
      <c r="H9" s="23">
        <v>4</v>
      </c>
      <c r="I9" s="24">
        <v>11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</row>
    <row r="10" spans="1:37" ht="12.75">
      <c r="A10" s="18"/>
      <c r="B10" s="4">
        <v>6</v>
      </c>
      <c r="C10" s="71" t="s">
        <v>126</v>
      </c>
      <c r="D10" s="72"/>
      <c r="E10" s="23">
        <v>0</v>
      </c>
      <c r="F10" s="23">
        <v>5</v>
      </c>
      <c r="G10" s="23">
        <v>4</v>
      </c>
      <c r="H10" s="23">
        <v>5</v>
      </c>
      <c r="I10" s="24">
        <v>22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</row>
    <row r="11" spans="1:37" ht="12.75">
      <c r="A11" s="18"/>
      <c r="B11" s="4">
        <v>7</v>
      </c>
      <c r="C11" s="71" t="s">
        <v>127</v>
      </c>
      <c r="D11" s="72"/>
      <c r="E11" s="23">
        <v>0</v>
      </c>
      <c r="F11" s="23">
        <v>2</v>
      </c>
      <c r="G11" s="23">
        <v>1</v>
      </c>
      <c r="H11" s="23">
        <v>1</v>
      </c>
      <c r="I11" s="24">
        <v>3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1:37" ht="12.75">
      <c r="A12" s="18"/>
      <c r="B12" s="4">
        <v>8</v>
      </c>
      <c r="C12" s="71" t="s">
        <v>128</v>
      </c>
      <c r="D12" s="72"/>
      <c r="E12" s="23">
        <v>1</v>
      </c>
      <c r="F12" s="23">
        <v>4</v>
      </c>
      <c r="G12" s="23">
        <v>4</v>
      </c>
      <c r="H12" s="23">
        <v>0</v>
      </c>
      <c r="I12" s="24">
        <v>7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</row>
    <row r="13" spans="1:37" ht="12.75">
      <c r="A13" s="18"/>
      <c r="B13" s="4">
        <v>9</v>
      </c>
      <c r="C13" s="71" t="s">
        <v>57</v>
      </c>
      <c r="D13" s="72"/>
      <c r="E13" s="23">
        <v>0</v>
      </c>
      <c r="F13" s="23">
        <v>0</v>
      </c>
      <c r="G13" s="23">
        <v>0</v>
      </c>
      <c r="H13" s="23">
        <v>0</v>
      </c>
      <c r="I13" s="24">
        <v>0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</row>
    <row r="14" spans="1:37" ht="12.75">
      <c r="A14" s="18"/>
      <c r="B14" s="4">
        <v>10</v>
      </c>
      <c r="C14" s="71"/>
      <c r="D14" s="72"/>
      <c r="E14" s="23"/>
      <c r="F14" s="23"/>
      <c r="G14" s="23"/>
      <c r="H14" s="23"/>
      <c r="I14" s="24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</row>
    <row r="15" spans="1:37" ht="12.75">
      <c r="A15" s="18"/>
      <c r="B15" s="4">
        <v>11</v>
      </c>
      <c r="C15" s="71"/>
      <c r="D15" s="72"/>
      <c r="E15" s="23"/>
      <c r="F15" s="23"/>
      <c r="G15" s="23"/>
      <c r="H15" s="23"/>
      <c r="I15" s="24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</row>
    <row r="16" spans="1:37" ht="12.75">
      <c r="A16" s="18"/>
      <c r="B16" s="4">
        <v>12</v>
      </c>
      <c r="C16" s="71"/>
      <c r="D16" s="72"/>
      <c r="E16" s="23"/>
      <c r="F16" s="23"/>
      <c r="G16" s="23"/>
      <c r="H16" s="23"/>
      <c r="I16" s="24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</row>
    <row r="17" spans="1:37" ht="12.75">
      <c r="A17" s="18"/>
      <c r="B17" s="12"/>
      <c r="C17" s="12"/>
      <c r="D17" s="12"/>
      <c r="E17" s="29">
        <f>SUM(E5:E16)</f>
        <v>7</v>
      </c>
      <c r="F17" s="29">
        <f>SUM(F5:F16)</f>
        <v>15</v>
      </c>
      <c r="G17" s="29">
        <f>SUM(G5:G16)</f>
        <v>12</v>
      </c>
      <c r="H17" s="29">
        <f>SUM(H5:H16)</f>
        <v>17</v>
      </c>
      <c r="I17" s="10">
        <f>SUM(I5:I14)</f>
        <v>73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</row>
    <row r="18" spans="1:37" ht="12.75">
      <c r="A18" s="18"/>
      <c r="B18" s="12"/>
      <c r="C18" s="12"/>
      <c r="D18" s="12"/>
      <c r="E18" s="12"/>
      <c r="F18" s="12"/>
      <c r="G18" s="12"/>
      <c r="H18" s="12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</row>
    <row r="19" spans="1:37" ht="12.75">
      <c r="A19" s="18"/>
      <c r="B19" s="12"/>
      <c r="C19" s="12"/>
      <c r="D19" s="12"/>
      <c r="E19" s="12"/>
      <c r="F19" s="12"/>
      <c r="G19" s="12"/>
      <c r="H19" s="12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</row>
    <row r="20" spans="1:37" ht="12.75">
      <c r="A20" s="18"/>
      <c r="B20" s="13"/>
      <c r="C20" s="15"/>
      <c r="D20" s="6" t="s">
        <v>4</v>
      </c>
      <c r="E20" s="7" t="s">
        <v>5</v>
      </c>
      <c r="F20" s="8" t="s">
        <v>6</v>
      </c>
      <c r="G20" s="9" t="s">
        <v>7</v>
      </c>
      <c r="H20" s="19" t="s">
        <v>3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</row>
    <row r="21" spans="1:37" ht="12.75">
      <c r="A21" s="18"/>
      <c r="B21" s="13"/>
      <c r="C21" s="26" t="s">
        <v>15</v>
      </c>
      <c r="D21" s="1">
        <v>17</v>
      </c>
      <c r="E21" s="16">
        <v>19</v>
      </c>
      <c r="F21" s="16">
        <v>21</v>
      </c>
      <c r="G21" s="16">
        <v>16</v>
      </c>
      <c r="H21" s="17">
        <f>SUM(D21:G21)</f>
        <v>73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</row>
    <row r="22" spans="1:37" ht="12.75">
      <c r="A22" s="18"/>
      <c r="B22" s="13"/>
      <c r="C22" s="26" t="s">
        <v>121</v>
      </c>
      <c r="D22" s="1">
        <v>22</v>
      </c>
      <c r="E22" s="16">
        <v>17</v>
      </c>
      <c r="F22" s="16">
        <v>19</v>
      </c>
      <c r="G22" s="16">
        <v>29</v>
      </c>
      <c r="H22" s="17">
        <f>SUM(D22:G22)</f>
        <v>87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</row>
    <row r="23" spans="1:37" ht="12.75">
      <c r="A23" s="18"/>
      <c r="B23" s="14"/>
      <c r="C23" s="14"/>
      <c r="D23" s="14"/>
      <c r="E23" s="14"/>
      <c r="F23" s="14"/>
      <c r="G23" s="14"/>
      <c r="H23" s="14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</row>
    <row r="24" spans="1:37" ht="18">
      <c r="A24" s="18"/>
      <c r="B24" s="74"/>
      <c r="C24" s="75"/>
      <c r="D24" s="75"/>
      <c r="E24" s="2"/>
      <c r="F24" s="2"/>
      <c r="G24" s="3"/>
      <c r="H24" s="2"/>
      <c r="I24" s="2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</row>
    <row r="25" spans="1:37" ht="12.75">
      <c r="A25" s="18"/>
      <c r="B25" s="5" t="s">
        <v>0</v>
      </c>
      <c r="C25" s="76" t="s">
        <v>1</v>
      </c>
      <c r="D25" s="76"/>
      <c r="E25" s="22" t="s">
        <v>8</v>
      </c>
      <c r="F25" s="21" t="s">
        <v>9</v>
      </c>
      <c r="G25" s="21" t="s">
        <v>13</v>
      </c>
      <c r="H25" s="5" t="s">
        <v>2</v>
      </c>
      <c r="I25" s="21" t="s">
        <v>10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</row>
    <row r="26" spans="1:37" ht="12.75">
      <c r="A26" s="18"/>
      <c r="B26" s="4">
        <v>1</v>
      </c>
      <c r="C26" s="73" t="s">
        <v>129</v>
      </c>
      <c r="D26" s="73"/>
      <c r="E26" s="27">
        <v>0</v>
      </c>
      <c r="F26" s="27">
        <v>0</v>
      </c>
      <c r="G26" s="25">
        <v>0</v>
      </c>
      <c r="H26" s="27">
        <v>0</v>
      </c>
      <c r="I26" s="24">
        <v>0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</row>
    <row r="27" spans="1:37" ht="12.75">
      <c r="A27" s="18"/>
      <c r="B27" s="4">
        <v>2</v>
      </c>
      <c r="C27" s="73" t="s">
        <v>130</v>
      </c>
      <c r="D27" s="73"/>
      <c r="E27" s="27">
        <v>2</v>
      </c>
      <c r="F27" s="27">
        <v>2</v>
      </c>
      <c r="G27" s="25">
        <v>1</v>
      </c>
      <c r="H27" s="27">
        <v>3</v>
      </c>
      <c r="I27" s="24">
        <v>11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</row>
    <row r="28" spans="1:37" ht="12.75">
      <c r="A28" s="18"/>
      <c r="B28" s="4">
        <v>3</v>
      </c>
      <c r="C28" s="73" t="s">
        <v>131</v>
      </c>
      <c r="D28" s="73"/>
      <c r="E28" s="27">
        <v>0</v>
      </c>
      <c r="F28" s="27">
        <v>0</v>
      </c>
      <c r="G28" s="25">
        <v>0</v>
      </c>
      <c r="H28" s="27">
        <v>0</v>
      </c>
      <c r="I28" s="24">
        <v>0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</row>
    <row r="29" spans="1:37" ht="12.75">
      <c r="A29" s="18"/>
      <c r="B29" s="4">
        <v>4</v>
      </c>
      <c r="C29" s="71" t="s">
        <v>132</v>
      </c>
      <c r="D29" s="72"/>
      <c r="E29" s="27">
        <v>0</v>
      </c>
      <c r="F29" s="27">
        <v>2</v>
      </c>
      <c r="G29" s="25">
        <v>1</v>
      </c>
      <c r="H29" s="27">
        <v>3</v>
      </c>
      <c r="I29" s="24">
        <v>11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</row>
    <row r="30" spans="1:37" ht="12.75">
      <c r="A30" s="18"/>
      <c r="B30" s="4">
        <v>5</v>
      </c>
      <c r="C30" s="73" t="s">
        <v>133</v>
      </c>
      <c r="D30" s="73"/>
      <c r="E30" s="27">
        <v>0</v>
      </c>
      <c r="F30" s="27">
        <v>4</v>
      </c>
      <c r="G30" s="25">
        <v>3</v>
      </c>
      <c r="H30" s="27">
        <v>4</v>
      </c>
      <c r="I30" s="24">
        <v>9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</row>
    <row r="31" spans="1:37" ht="12.75">
      <c r="A31" s="18"/>
      <c r="B31" s="4">
        <v>6</v>
      </c>
      <c r="C31" s="73" t="s">
        <v>134</v>
      </c>
      <c r="D31" s="73"/>
      <c r="E31" s="27">
        <v>0</v>
      </c>
      <c r="F31" s="27">
        <v>0</v>
      </c>
      <c r="G31" s="25">
        <v>0</v>
      </c>
      <c r="H31" s="27">
        <v>1</v>
      </c>
      <c r="I31" s="24">
        <v>0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</row>
    <row r="32" spans="1:37" ht="12.75">
      <c r="A32" s="18"/>
      <c r="B32" s="4">
        <v>7</v>
      </c>
      <c r="C32" s="71" t="s">
        <v>135</v>
      </c>
      <c r="D32" s="72"/>
      <c r="E32" s="27">
        <v>3</v>
      </c>
      <c r="F32" s="27">
        <v>7</v>
      </c>
      <c r="G32" s="25">
        <v>6</v>
      </c>
      <c r="H32" s="27">
        <v>0</v>
      </c>
      <c r="I32" s="24">
        <v>33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</row>
    <row r="33" spans="1:37" ht="12.75">
      <c r="A33" s="18"/>
      <c r="B33" s="4">
        <v>8</v>
      </c>
      <c r="C33" s="71" t="s">
        <v>136</v>
      </c>
      <c r="D33" s="72"/>
      <c r="E33" s="27">
        <v>0</v>
      </c>
      <c r="F33" s="27">
        <v>0</v>
      </c>
      <c r="G33" s="25">
        <v>0</v>
      </c>
      <c r="H33" s="27">
        <v>0</v>
      </c>
      <c r="I33" s="24">
        <v>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</row>
    <row r="34" spans="1:37" ht="12.75">
      <c r="A34" s="18"/>
      <c r="B34" s="4">
        <v>9</v>
      </c>
      <c r="C34" s="71" t="s">
        <v>137</v>
      </c>
      <c r="D34" s="72"/>
      <c r="E34" s="27">
        <v>0</v>
      </c>
      <c r="F34" s="27">
        <v>2</v>
      </c>
      <c r="G34" s="25">
        <v>0</v>
      </c>
      <c r="H34" s="27">
        <v>2</v>
      </c>
      <c r="I34" s="24">
        <v>6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</row>
    <row r="35" spans="1:37" ht="12.75">
      <c r="A35" s="18"/>
      <c r="B35" s="4">
        <v>10</v>
      </c>
      <c r="C35" s="71" t="s">
        <v>138</v>
      </c>
      <c r="D35" s="72"/>
      <c r="E35" s="27">
        <v>1</v>
      </c>
      <c r="F35" s="27">
        <v>5</v>
      </c>
      <c r="G35" s="25">
        <v>4</v>
      </c>
      <c r="H35" s="27">
        <v>1</v>
      </c>
      <c r="I35" s="24">
        <v>17</v>
      </c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</row>
    <row r="36" spans="1:37" ht="12.75">
      <c r="A36" s="18"/>
      <c r="B36" s="4">
        <v>11</v>
      </c>
      <c r="C36" s="71"/>
      <c r="D36" s="72"/>
      <c r="E36" s="27"/>
      <c r="F36" s="27"/>
      <c r="G36" s="25"/>
      <c r="H36" s="27"/>
      <c r="I36" s="24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</row>
    <row r="37" spans="1:37" ht="12.75">
      <c r="A37" s="18"/>
      <c r="B37" s="4">
        <v>12</v>
      </c>
      <c r="C37" s="71"/>
      <c r="D37" s="72"/>
      <c r="E37" s="27"/>
      <c r="F37" s="27"/>
      <c r="G37" s="28"/>
      <c r="H37" s="27"/>
      <c r="I37" s="24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</row>
    <row r="38" spans="1:37" ht="12.75">
      <c r="A38" s="11"/>
      <c r="B38" s="11"/>
      <c r="C38" s="11"/>
      <c r="D38" s="11"/>
      <c r="E38" s="29">
        <f>SUM(E26:E37)</f>
        <v>6</v>
      </c>
      <c r="F38" s="29">
        <f>SUM(F26:F37)</f>
        <v>22</v>
      </c>
      <c r="G38" s="29">
        <f>SUM(G26:G37)</f>
        <v>15</v>
      </c>
      <c r="H38" s="29">
        <f>SUM(H26:H37)</f>
        <v>14</v>
      </c>
      <c r="I38" s="10">
        <f>SUM(I26:I37)</f>
        <v>87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</row>
    <row r="39" spans="1:37" ht="12.75">
      <c r="A39" s="18"/>
      <c r="B39" s="70"/>
      <c r="C39" s="70"/>
      <c r="D39" s="70"/>
      <c r="E39" s="70"/>
      <c r="F39" s="70"/>
      <c r="G39" s="70"/>
      <c r="H39" s="70"/>
      <c r="I39" s="70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</row>
    <row r="40" spans="1:37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</row>
    <row r="41" spans="1:37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</row>
    <row r="42" spans="1:37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</row>
    <row r="43" spans="1:37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</row>
    <row r="44" spans="1:37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</row>
    <row r="45" spans="1:37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</row>
    <row r="46" spans="1:37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</row>
    <row r="47" spans="1:37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</row>
    <row r="48" spans="1:37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</row>
    <row r="49" spans="1:37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</row>
    <row r="50" spans="1:37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</row>
    <row r="51" spans="1:37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</row>
    <row r="52" spans="1:37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</row>
    <row r="53" spans="1:37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</row>
    <row r="54" spans="1:37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</row>
    <row r="55" spans="1:37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</row>
    <row r="56" spans="1:37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</row>
    <row r="57" spans="1:37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</row>
    <row r="58" spans="1:37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</row>
    <row r="59" spans="1:37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</row>
    <row r="60" spans="1:37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</row>
    <row r="61" spans="1:37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</row>
    <row r="62" spans="1:37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</row>
    <row r="63" spans="1:37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</row>
    <row r="64" spans="1:37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</row>
    <row r="65" spans="1:37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</row>
    <row r="66" spans="1:37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</row>
    <row r="67" spans="1:37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</row>
    <row r="68" spans="1:37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</row>
    <row r="69" spans="1:37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</row>
    <row r="70" spans="1:37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</row>
    <row r="71" spans="1:37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</row>
    <row r="72" spans="1:37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</row>
    <row r="73" spans="1:37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</row>
    <row r="74" spans="1:37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</row>
    <row r="75" spans="1:37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</row>
    <row r="76" spans="1:37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</row>
    <row r="77" spans="1:37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</row>
    <row r="78" spans="1:37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</row>
    <row r="79" spans="1:37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</row>
    <row r="80" spans="1:37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</row>
    <row r="81" spans="1:37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</row>
  </sheetData>
  <sheetProtection/>
  <mergeCells count="29">
    <mergeCell ref="C8:D8"/>
    <mergeCell ref="C9:D9"/>
    <mergeCell ref="C10:D10"/>
    <mergeCell ref="C11:D11"/>
    <mergeCell ref="C12:D12"/>
    <mergeCell ref="C13:D13"/>
    <mergeCell ref="C14:D14"/>
    <mergeCell ref="C15:D15"/>
    <mergeCell ref="C31:D31"/>
    <mergeCell ref="C29:D29"/>
    <mergeCell ref="C30:D30"/>
    <mergeCell ref="C34:D34"/>
    <mergeCell ref="C35:D35"/>
    <mergeCell ref="C36:D36"/>
    <mergeCell ref="B39:I39"/>
    <mergeCell ref="C27:D27"/>
    <mergeCell ref="C28:D28"/>
    <mergeCell ref="C32:D32"/>
    <mergeCell ref="C33:D33"/>
    <mergeCell ref="B3:D3"/>
    <mergeCell ref="C4:D4"/>
    <mergeCell ref="C5:D5"/>
    <mergeCell ref="C6:D6"/>
    <mergeCell ref="C7:D7"/>
    <mergeCell ref="C37:D37"/>
    <mergeCell ref="C16:D16"/>
    <mergeCell ref="C25:D25"/>
    <mergeCell ref="C26:D26"/>
    <mergeCell ref="B24:D2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81"/>
  <sheetViews>
    <sheetView zoomScale="120" zoomScaleNormal="120" zoomScalePageLayoutView="0" workbookViewId="0" topLeftCell="A1">
      <selection activeCell="K37" sqref="K37"/>
    </sheetView>
  </sheetViews>
  <sheetFormatPr defaultColWidth="9.140625" defaultRowHeight="12.75"/>
  <cols>
    <col min="1" max="1" width="3.8515625" style="0" customWidth="1"/>
    <col min="2" max="2" width="4.28125" style="0" customWidth="1"/>
    <col min="3" max="3" width="13.28125" style="0" customWidth="1"/>
    <col min="4" max="4" width="9.140625" style="0" customWidth="1"/>
    <col min="7" max="7" width="9.140625" style="0" customWidth="1"/>
    <col min="8" max="8" width="9.28125" style="0" customWidth="1"/>
    <col min="10" max="10" width="9.140625" style="20" customWidth="1"/>
  </cols>
  <sheetData>
    <row r="1" spans="1:37" ht="12.75">
      <c r="A1" s="18"/>
      <c r="B1" s="18"/>
      <c r="C1" s="18"/>
      <c r="D1" s="18"/>
      <c r="E1" s="18"/>
      <c r="F1" s="18"/>
      <c r="G1" s="18"/>
      <c r="H1" s="18"/>
      <c r="I1" s="18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</row>
    <row r="2" spans="1:37" ht="12.75">
      <c r="A2" s="18"/>
      <c r="B2" s="18"/>
      <c r="C2" s="18"/>
      <c r="D2" s="18"/>
      <c r="E2" s="18"/>
      <c r="F2" s="18"/>
      <c r="G2" s="18"/>
      <c r="H2" s="18"/>
      <c r="I2" s="18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 spans="1:37" ht="18">
      <c r="A3" s="18"/>
      <c r="B3" s="74" t="s">
        <v>15</v>
      </c>
      <c r="C3" s="75"/>
      <c r="D3" s="75"/>
      <c r="E3" s="2"/>
      <c r="F3" s="2"/>
      <c r="G3" s="3"/>
      <c r="H3" s="2"/>
      <c r="I3" s="2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</row>
    <row r="4" spans="1:37" ht="12.75">
      <c r="A4" s="18"/>
      <c r="B4" s="5" t="s">
        <v>0</v>
      </c>
      <c r="C4" s="77" t="s">
        <v>1</v>
      </c>
      <c r="D4" s="77"/>
      <c r="E4" s="22" t="s">
        <v>8</v>
      </c>
      <c r="F4" s="21" t="s">
        <v>9</v>
      </c>
      <c r="G4" s="21" t="s">
        <v>13</v>
      </c>
      <c r="H4" s="5" t="s">
        <v>2</v>
      </c>
      <c r="I4" s="21" t="s">
        <v>10</v>
      </c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</row>
    <row r="5" spans="1:37" ht="12.75">
      <c r="A5" s="18"/>
      <c r="B5" s="4">
        <v>1</v>
      </c>
      <c r="C5" s="71" t="s">
        <v>87</v>
      </c>
      <c r="D5" s="72"/>
      <c r="E5" s="23">
        <v>6</v>
      </c>
      <c r="F5" s="23">
        <v>0</v>
      </c>
      <c r="G5" s="23">
        <v>0</v>
      </c>
      <c r="H5" s="23">
        <v>2</v>
      </c>
      <c r="I5" s="24">
        <v>18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</row>
    <row r="6" spans="1:37" ht="12.75">
      <c r="A6" s="18"/>
      <c r="B6" s="4">
        <v>2</v>
      </c>
      <c r="C6" s="71" t="s">
        <v>122</v>
      </c>
      <c r="D6" s="72"/>
      <c r="E6" s="23">
        <v>3</v>
      </c>
      <c r="F6" s="23">
        <v>0</v>
      </c>
      <c r="G6" s="23">
        <v>0</v>
      </c>
      <c r="H6" s="23">
        <v>4</v>
      </c>
      <c r="I6" s="24">
        <v>13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</row>
    <row r="7" spans="1:37" ht="12.75">
      <c r="A7" s="18"/>
      <c r="B7" s="4">
        <v>3</v>
      </c>
      <c r="C7" s="71" t="s">
        <v>123</v>
      </c>
      <c r="D7" s="72"/>
      <c r="E7" s="23">
        <v>0</v>
      </c>
      <c r="F7" s="23">
        <v>2</v>
      </c>
      <c r="G7" s="23">
        <v>2</v>
      </c>
      <c r="H7" s="23">
        <v>1</v>
      </c>
      <c r="I7" s="24">
        <v>4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</row>
    <row r="8" spans="1:37" ht="12.75">
      <c r="A8" s="18"/>
      <c r="B8" s="4">
        <v>4</v>
      </c>
      <c r="C8" s="71" t="s">
        <v>124</v>
      </c>
      <c r="D8" s="72"/>
      <c r="E8" s="23">
        <v>0</v>
      </c>
      <c r="F8" s="23">
        <v>1</v>
      </c>
      <c r="G8" s="23">
        <v>0</v>
      </c>
      <c r="H8" s="23">
        <v>2</v>
      </c>
      <c r="I8" s="24">
        <v>4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</row>
    <row r="9" spans="1:37" ht="12.75">
      <c r="A9" s="18"/>
      <c r="B9" s="4">
        <v>5</v>
      </c>
      <c r="C9" s="71" t="s">
        <v>125</v>
      </c>
      <c r="D9" s="72"/>
      <c r="E9" s="23">
        <v>6</v>
      </c>
      <c r="F9" s="23">
        <v>2</v>
      </c>
      <c r="G9" s="23">
        <v>1</v>
      </c>
      <c r="H9" s="23">
        <v>1</v>
      </c>
      <c r="I9" s="24">
        <v>25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</row>
    <row r="10" spans="1:37" ht="12.75">
      <c r="A10" s="18"/>
      <c r="B10" s="4">
        <v>6</v>
      </c>
      <c r="C10" s="71" t="s">
        <v>126</v>
      </c>
      <c r="D10" s="72"/>
      <c r="E10" s="23">
        <v>0</v>
      </c>
      <c r="F10" s="23">
        <v>4</v>
      </c>
      <c r="G10" s="23">
        <v>1</v>
      </c>
      <c r="H10" s="23">
        <v>2</v>
      </c>
      <c r="I10" s="24">
        <v>17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</row>
    <row r="11" spans="1:37" ht="12.75">
      <c r="A11" s="18"/>
      <c r="B11" s="4">
        <v>7</v>
      </c>
      <c r="C11" s="63" t="s">
        <v>128</v>
      </c>
      <c r="D11" s="64"/>
      <c r="E11" s="23">
        <v>1</v>
      </c>
      <c r="F11" s="23">
        <v>10</v>
      </c>
      <c r="G11" s="23">
        <v>5</v>
      </c>
      <c r="H11" s="23">
        <v>3</v>
      </c>
      <c r="I11" s="24">
        <v>28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1:37" ht="12.75">
      <c r="A12" s="18"/>
      <c r="B12" s="4">
        <v>8</v>
      </c>
      <c r="C12" s="71" t="s">
        <v>57</v>
      </c>
      <c r="D12" s="72"/>
      <c r="E12" s="23">
        <v>0</v>
      </c>
      <c r="F12" s="23">
        <v>0</v>
      </c>
      <c r="G12" s="23">
        <v>0</v>
      </c>
      <c r="H12" s="23">
        <v>0</v>
      </c>
      <c r="I12" s="24">
        <v>0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</row>
    <row r="13" spans="1:37" ht="12.75">
      <c r="A13" s="18"/>
      <c r="B13" s="4">
        <v>9</v>
      </c>
      <c r="C13" s="71"/>
      <c r="D13" s="72"/>
      <c r="E13" s="23"/>
      <c r="F13" s="23"/>
      <c r="G13" s="23"/>
      <c r="H13" s="23"/>
      <c r="I13" s="24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</row>
    <row r="14" spans="1:37" ht="12.75">
      <c r="A14" s="18"/>
      <c r="B14" s="4">
        <v>10</v>
      </c>
      <c r="C14" s="71"/>
      <c r="D14" s="72"/>
      <c r="E14" s="23"/>
      <c r="F14" s="23"/>
      <c r="G14" s="23"/>
      <c r="H14" s="23"/>
      <c r="I14" s="24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</row>
    <row r="15" spans="1:37" ht="12.75">
      <c r="A15" s="18"/>
      <c r="B15" s="4">
        <v>11</v>
      </c>
      <c r="C15" s="71"/>
      <c r="D15" s="72"/>
      <c r="E15" s="23"/>
      <c r="F15" s="23"/>
      <c r="G15" s="23"/>
      <c r="H15" s="23"/>
      <c r="I15" s="24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</row>
    <row r="16" spans="1:37" ht="12.75">
      <c r="A16" s="18"/>
      <c r="B16" s="4">
        <v>12</v>
      </c>
      <c r="C16" s="71"/>
      <c r="D16" s="72"/>
      <c r="E16" s="23"/>
      <c r="F16" s="23"/>
      <c r="G16" s="23"/>
      <c r="H16" s="23"/>
      <c r="I16" s="24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</row>
    <row r="17" spans="1:37" ht="12.75">
      <c r="A17" s="18"/>
      <c r="B17" s="12"/>
      <c r="C17" s="12"/>
      <c r="D17" s="12"/>
      <c r="E17" s="29">
        <f>SUM(E5:E16)</f>
        <v>16</v>
      </c>
      <c r="F17" s="29">
        <f>SUM(F5:F16)</f>
        <v>19</v>
      </c>
      <c r="G17" s="29">
        <f>SUM(G5:G16)</f>
        <v>9</v>
      </c>
      <c r="H17" s="29">
        <f>SUM(H5:H16)</f>
        <v>15</v>
      </c>
      <c r="I17" s="10">
        <f>SUM(I5:I14)</f>
        <v>109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</row>
    <row r="18" spans="1:37" ht="12.75">
      <c r="A18" s="18"/>
      <c r="B18" s="12"/>
      <c r="C18" s="12"/>
      <c r="D18" s="12"/>
      <c r="E18" s="12"/>
      <c r="F18" s="12"/>
      <c r="G18" s="12"/>
      <c r="H18" s="12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</row>
    <row r="19" spans="1:37" ht="12.75">
      <c r="A19" s="18"/>
      <c r="B19" s="12"/>
      <c r="C19" s="12"/>
      <c r="D19" s="12"/>
      <c r="E19" s="12"/>
      <c r="F19" s="12"/>
      <c r="G19" s="12"/>
      <c r="H19" s="12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</row>
    <row r="20" spans="1:37" ht="12.75">
      <c r="A20" s="18"/>
      <c r="B20" s="13"/>
      <c r="C20" s="15"/>
      <c r="D20" s="6" t="s">
        <v>4</v>
      </c>
      <c r="E20" s="7" t="s">
        <v>5</v>
      </c>
      <c r="F20" s="8" t="s">
        <v>6</v>
      </c>
      <c r="G20" s="9" t="s">
        <v>7</v>
      </c>
      <c r="H20" s="65" t="s">
        <v>140</v>
      </c>
      <c r="I20" s="19" t="s">
        <v>3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</row>
    <row r="21" spans="1:37" ht="12.75">
      <c r="A21" s="18"/>
      <c r="B21" s="13"/>
      <c r="C21" s="26" t="s">
        <v>15</v>
      </c>
      <c r="D21" s="1">
        <v>23</v>
      </c>
      <c r="E21" s="16">
        <v>31</v>
      </c>
      <c r="F21" s="16">
        <v>19</v>
      </c>
      <c r="G21" s="16">
        <v>23</v>
      </c>
      <c r="H21" s="17">
        <v>13</v>
      </c>
      <c r="I21" s="17">
        <f>SUM(D21:H21)</f>
        <v>109</v>
      </c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</row>
    <row r="22" spans="1:37" ht="12.75">
      <c r="A22" s="18"/>
      <c r="B22" s="13"/>
      <c r="C22" s="26" t="s">
        <v>108</v>
      </c>
      <c r="D22" s="1">
        <v>25</v>
      </c>
      <c r="E22" s="16">
        <v>19</v>
      </c>
      <c r="F22" s="16">
        <v>21</v>
      </c>
      <c r="G22" s="16">
        <v>31</v>
      </c>
      <c r="H22" s="17">
        <v>12</v>
      </c>
      <c r="I22" s="17">
        <f>SUM(D22:H22)</f>
        <v>108</v>
      </c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</row>
    <row r="23" spans="1:37" ht="12.75">
      <c r="A23" s="18"/>
      <c r="B23" s="14"/>
      <c r="C23" s="14"/>
      <c r="D23" s="14"/>
      <c r="E23" s="14"/>
      <c r="F23" s="14"/>
      <c r="G23" s="14"/>
      <c r="H23" s="14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</row>
    <row r="24" spans="1:37" ht="18">
      <c r="A24" s="18"/>
      <c r="B24" s="74" t="s">
        <v>108</v>
      </c>
      <c r="C24" s="75"/>
      <c r="D24" s="75"/>
      <c r="E24" s="2"/>
      <c r="F24" s="2"/>
      <c r="G24" s="3"/>
      <c r="H24" s="2"/>
      <c r="I24" s="2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</row>
    <row r="25" spans="1:37" ht="12.75">
      <c r="A25" s="18"/>
      <c r="B25" s="5" t="s">
        <v>0</v>
      </c>
      <c r="C25" s="76" t="s">
        <v>1</v>
      </c>
      <c r="D25" s="76"/>
      <c r="E25" s="22" t="s">
        <v>8</v>
      </c>
      <c r="F25" s="21" t="s">
        <v>9</v>
      </c>
      <c r="G25" s="21" t="s">
        <v>13</v>
      </c>
      <c r="H25" s="5" t="s">
        <v>2</v>
      </c>
      <c r="I25" s="21" t="s">
        <v>10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</row>
    <row r="26" spans="1:37" ht="12.75">
      <c r="A26" s="18"/>
      <c r="B26" s="4">
        <v>1</v>
      </c>
      <c r="C26" s="73" t="s">
        <v>28</v>
      </c>
      <c r="D26" s="73"/>
      <c r="E26" s="27">
        <v>4</v>
      </c>
      <c r="F26" s="27">
        <v>6</v>
      </c>
      <c r="G26" s="25">
        <v>4</v>
      </c>
      <c r="H26" s="27">
        <v>1</v>
      </c>
      <c r="I26" s="24">
        <v>30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</row>
    <row r="27" spans="1:37" ht="12.75">
      <c r="A27" s="18"/>
      <c r="B27" s="4">
        <v>2</v>
      </c>
      <c r="C27" s="73" t="s">
        <v>29</v>
      </c>
      <c r="D27" s="73"/>
      <c r="E27" s="27">
        <v>0</v>
      </c>
      <c r="F27" s="27">
        <v>0</v>
      </c>
      <c r="G27" s="25">
        <v>0</v>
      </c>
      <c r="H27" s="27">
        <v>5</v>
      </c>
      <c r="I27" s="24">
        <v>8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</row>
    <row r="28" spans="1:37" ht="12.75">
      <c r="A28" s="18"/>
      <c r="B28" s="4">
        <v>3</v>
      </c>
      <c r="C28" s="73" t="s">
        <v>84</v>
      </c>
      <c r="D28" s="73"/>
      <c r="E28" s="27">
        <v>0</v>
      </c>
      <c r="F28" s="27">
        <v>2</v>
      </c>
      <c r="G28" s="25">
        <v>0</v>
      </c>
      <c r="H28" s="27">
        <v>2</v>
      </c>
      <c r="I28" s="24">
        <v>2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</row>
    <row r="29" spans="1:37" ht="12.75">
      <c r="A29" s="18"/>
      <c r="B29" s="4">
        <v>4</v>
      </c>
      <c r="C29" s="71" t="s">
        <v>118</v>
      </c>
      <c r="D29" s="72"/>
      <c r="E29" s="27">
        <v>0</v>
      </c>
      <c r="F29" s="27">
        <v>0</v>
      </c>
      <c r="G29" s="25">
        <v>0</v>
      </c>
      <c r="H29" s="27">
        <v>1</v>
      </c>
      <c r="I29" s="24">
        <v>0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</row>
    <row r="30" spans="1:37" ht="12.75">
      <c r="A30" s="18"/>
      <c r="B30" s="4">
        <v>5</v>
      </c>
      <c r="C30" s="73" t="s">
        <v>119</v>
      </c>
      <c r="D30" s="73"/>
      <c r="E30" s="27">
        <v>0</v>
      </c>
      <c r="F30" s="27">
        <v>4</v>
      </c>
      <c r="G30" s="25">
        <v>3</v>
      </c>
      <c r="H30" s="27">
        <v>3</v>
      </c>
      <c r="I30" s="24">
        <v>23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</row>
    <row r="31" spans="1:37" ht="12.75">
      <c r="A31" s="18"/>
      <c r="B31" s="4">
        <v>6</v>
      </c>
      <c r="C31" s="73" t="s">
        <v>120</v>
      </c>
      <c r="D31" s="73"/>
      <c r="E31" s="27">
        <v>7</v>
      </c>
      <c r="F31" s="27">
        <v>0</v>
      </c>
      <c r="G31" s="25">
        <v>0</v>
      </c>
      <c r="H31" s="27">
        <v>1</v>
      </c>
      <c r="I31" s="24">
        <v>21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</row>
    <row r="32" spans="1:37" ht="12.75">
      <c r="A32" s="18"/>
      <c r="B32" s="4">
        <v>7</v>
      </c>
      <c r="C32" s="71" t="s">
        <v>141</v>
      </c>
      <c r="D32" s="72"/>
      <c r="E32" s="27">
        <v>2</v>
      </c>
      <c r="F32" s="27">
        <v>0</v>
      </c>
      <c r="G32" s="25">
        <v>0</v>
      </c>
      <c r="H32" s="27">
        <v>2</v>
      </c>
      <c r="I32" s="24">
        <v>16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</row>
    <row r="33" spans="1:37" ht="12.75">
      <c r="A33" s="18"/>
      <c r="B33" s="4">
        <v>8</v>
      </c>
      <c r="C33" s="71" t="s">
        <v>37</v>
      </c>
      <c r="D33" s="72"/>
      <c r="E33" s="27">
        <v>0</v>
      </c>
      <c r="F33" s="27">
        <v>0</v>
      </c>
      <c r="G33" s="25">
        <v>0</v>
      </c>
      <c r="H33" s="27">
        <v>0</v>
      </c>
      <c r="I33" s="24">
        <v>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</row>
    <row r="34" spans="1:37" ht="12.75">
      <c r="A34" s="18"/>
      <c r="B34" s="4">
        <v>9</v>
      </c>
      <c r="C34" s="71" t="s">
        <v>89</v>
      </c>
      <c r="D34" s="72"/>
      <c r="E34" s="27">
        <v>1</v>
      </c>
      <c r="F34" s="27">
        <v>0</v>
      </c>
      <c r="G34" s="25">
        <v>0</v>
      </c>
      <c r="H34" s="27">
        <v>2</v>
      </c>
      <c r="I34" s="24">
        <v>3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</row>
    <row r="35" spans="1:37" ht="12.75">
      <c r="A35" s="18"/>
      <c r="B35" s="4">
        <v>10</v>
      </c>
      <c r="C35" s="71" t="s">
        <v>96</v>
      </c>
      <c r="D35" s="72"/>
      <c r="E35" s="27">
        <v>0</v>
      </c>
      <c r="F35" s="27">
        <v>3</v>
      </c>
      <c r="G35" s="25">
        <v>1</v>
      </c>
      <c r="H35" s="27">
        <v>1</v>
      </c>
      <c r="I35" s="24">
        <v>5</v>
      </c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</row>
    <row r="36" spans="1:37" ht="12.75">
      <c r="A36" s="18"/>
      <c r="B36" s="4">
        <v>11</v>
      </c>
      <c r="C36" s="71"/>
      <c r="D36" s="72"/>
      <c r="E36" s="27"/>
      <c r="F36" s="27"/>
      <c r="G36" s="25"/>
      <c r="H36" s="27"/>
      <c r="I36" s="24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</row>
    <row r="37" spans="1:37" ht="12.75">
      <c r="A37" s="18"/>
      <c r="B37" s="4">
        <v>12</v>
      </c>
      <c r="C37" s="71"/>
      <c r="D37" s="72"/>
      <c r="E37" s="27"/>
      <c r="F37" s="27"/>
      <c r="G37" s="28"/>
      <c r="H37" s="27"/>
      <c r="I37" s="24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</row>
    <row r="38" spans="1:37" ht="12.75">
      <c r="A38" s="11"/>
      <c r="B38" s="11"/>
      <c r="C38" s="11"/>
      <c r="D38" s="11"/>
      <c r="E38" s="29">
        <f>SUM(E26:E37)</f>
        <v>14</v>
      </c>
      <c r="F38" s="29">
        <f>SUM(F26:F37)</f>
        <v>15</v>
      </c>
      <c r="G38" s="29">
        <f>SUM(G26:G37)</f>
        <v>8</v>
      </c>
      <c r="H38" s="29">
        <f>SUM(H26:H37)</f>
        <v>18</v>
      </c>
      <c r="I38" s="10">
        <f>SUM(I26:I37)</f>
        <v>108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</row>
    <row r="39" spans="1:37" ht="12.75">
      <c r="A39" s="18"/>
      <c r="B39" s="70"/>
      <c r="C39" s="70"/>
      <c r="D39" s="70"/>
      <c r="E39" s="70"/>
      <c r="F39" s="70"/>
      <c r="G39" s="70"/>
      <c r="H39" s="70"/>
      <c r="I39" s="70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</row>
    <row r="40" spans="1:37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</row>
    <row r="41" spans="1:37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</row>
    <row r="42" spans="1:37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</row>
    <row r="43" spans="1:37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</row>
    <row r="44" spans="1:37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</row>
    <row r="45" spans="1:37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</row>
    <row r="46" spans="1:37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</row>
    <row r="47" spans="1:37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</row>
    <row r="48" spans="1:37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</row>
    <row r="49" spans="1:37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</row>
    <row r="50" spans="1:37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</row>
    <row r="51" spans="1:37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</row>
    <row r="52" spans="1:37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</row>
    <row r="53" spans="1:37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</row>
    <row r="54" spans="1:37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</row>
    <row r="55" spans="1:37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</row>
    <row r="56" spans="1:37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</row>
    <row r="57" spans="1:37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</row>
    <row r="58" spans="1:37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</row>
    <row r="59" spans="1:37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</row>
    <row r="60" spans="1:37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</row>
    <row r="61" spans="1:37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</row>
    <row r="62" spans="1:37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</row>
    <row r="63" spans="1:37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</row>
    <row r="64" spans="1:37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</row>
    <row r="65" spans="1:37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</row>
    <row r="66" spans="1:37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</row>
    <row r="67" spans="1:37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</row>
    <row r="68" spans="1:37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</row>
    <row r="69" spans="1:37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</row>
    <row r="70" spans="1:37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</row>
    <row r="71" spans="1:37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</row>
    <row r="72" spans="1:37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</row>
    <row r="73" spans="1:37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</row>
    <row r="74" spans="1:37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</row>
    <row r="75" spans="1:37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</row>
    <row r="76" spans="1:37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</row>
    <row r="77" spans="1:37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</row>
    <row r="78" spans="1:37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</row>
    <row r="79" spans="1:37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</row>
    <row r="80" spans="1:37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</row>
    <row r="81" spans="1:37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</row>
  </sheetData>
  <sheetProtection/>
  <mergeCells count="28">
    <mergeCell ref="C29:D29"/>
    <mergeCell ref="C30:D30"/>
    <mergeCell ref="C31:D31"/>
    <mergeCell ref="C32:D32"/>
    <mergeCell ref="C33:D33"/>
    <mergeCell ref="C35:D35"/>
    <mergeCell ref="B3:D3"/>
    <mergeCell ref="C4:D4"/>
    <mergeCell ref="C5:D5"/>
    <mergeCell ref="C6:D6"/>
    <mergeCell ref="C7:D7"/>
    <mergeCell ref="C8:D8"/>
    <mergeCell ref="C27:D27"/>
    <mergeCell ref="C9:D9"/>
    <mergeCell ref="C10:D10"/>
    <mergeCell ref="C12:D12"/>
    <mergeCell ref="C13:D13"/>
    <mergeCell ref="C14:D14"/>
    <mergeCell ref="C36:D36"/>
    <mergeCell ref="C37:D37"/>
    <mergeCell ref="B39:I39"/>
    <mergeCell ref="C28:D28"/>
    <mergeCell ref="C34:D34"/>
    <mergeCell ref="C15:D15"/>
    <mergeCell ref="C16:D16"/>
    <mergeCell ref="B24:D24"/>
    <mergeCell ref="C25:D25"/>
    <mergeCell ref="C26:D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81"/>
  <sheetViews>
    <sheetView zoomScale="120" zoomScaleNormal="120" zoomScalePageLayoutView="0" workbookViewId="0" topLeftCell="A1">
      <selection activeCell="I34" sqref="I34"/>
    </sheetView>
  </sheetViews>
  <sheetFormatPr defaultColWidth="9.140625" defaultRowHeight="12.75"/>
  <cols>
    <col min="1" max="1" width="3.8515625" style="0" customWidth="1"/>
    <col min="2" max="2" width="4.28125" style="0" customWidth="1"/>
    <col min="3" max="3" width="13.28125" style="0" customWidth="1"/>
    <col min="4" max="4" width="9.140625" style="0" customWidth="1"/>
    <col min="7" max="7" width="9.140625" style="0" customWidth="1"/>
    <col min="8" max="8" width="9.28125" style="0" customWidth="1"/>
    <col min="10" max="10" width="9.140625" style="20" customWidth="1"/>
  </cols>
  <sheetData>
    <row r="1" spans="1:37" ht="12.75">
      <c r="A1" s="18"/>
      <c r="B1" s="18"/>
      <c r="C1" s="18"/>
      <c r="D1" s="18"/>
      <c r="E1" s="18"/>
      <c r="F1" s="18"/>
      <c r="G1" s="18"/>
      <c r="H1" s="18"/>
      <c r="I1" s="18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</row>
    <row r="2" spans="1:37" ht="12.75">
      <c r="A2" s="18"/>
      <c r="B2" s="18"/>
      <c r="C2" s="18"/>
      <c r="D2" s="18"/>
      <c r="E2" s="18"/>
      <c r="F2" s="18"/>
      <c r="G2" s="18"/>
      <c r="H2" s="18"/>
      <c r="I2" s="18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 spans="1:37" ht="18">
      <c r="A3" s="18"/>
      <c r="B3" s="74" t="s">
        <v>121</v>
      </c>
      <c r="C3" s="75"/>
      <c r="D3" s="75"/>
      <c r="E3" s="2"/>
      <c r="F3" s="2"/>
      <c r="G3" s="3"/>
      <c r="H3" s="2"/>
      <c r="I3" s="2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</row>
    <row r="4" spans="1:37" ht="12.75">
      <c r="A4" s="18"/>
      <c r="B4" s="5" t="s">
        <v>0</v>
      </c>
      <c r="C4" s="77" t="s">
        <v>1</v>
      </c>
      <c r="D4" s="77"/>
      <c r="E4" s="22" t="s">
        <v>8</v>
      </c>
      <c r="F4" s="21" t="s">
        <v>9</v>
      </c>
      <c r="G4" s="21" t="s">
        <v>13</v>
      </c>
      <c r="H4" s="5" t="s">
        <v>2</v>
      </c>
      <c r="I4" s="21" t="s">
        <v>10</v>
      </c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</row>
    <row r="5" spans="1:37" ht="12.75">
      <c r="A5" s="18"/>
      <c r="B5" s="4">
        <v>1</v>
      </c>
      <c r="C5" s="73" t="s">
        <v>129</v>
      </c>
      <c r="D5" s="73"/>
      <c r="E5" s="23">
        <v>1</v>
      </c>
      <c r="F5" s="23">
        <v>0</v>
      </c>
      <c r="G5" s="23">
        <v>0</v>
      </c>
      <c r="H5" s="23">
        <v>1</v>
      </c>
      <c r="I5" s="24">
        <v>3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</row>
    <row r="6" spans="1:37" ht="12.75">
      <c r="A6" s="18"/>
      <c r="B6" s="4">
        <v>2</v>
      </c>
      <c r="C6" s="73" t="s">
        <v>130</v>
      </c>
      <c r="D6" s="73"/>
      <c r="E6" s="23">
        <v>1</v>
      </c>
      <c r="F6" s="23">
        <v>0</v>
      </c>
      <c r="G6" s="23">
        <v>0</v>
      </c>
      <c r="H6" s="23">
        <v>3</v>
      </c>
      <c r="I6" s="24">
        <v>7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</row>
    <row r="7" spans="1:37" ht="12.75">
      <c r="A7" s="18"/>
      <c r="B7" s="4">
        <v>3</v>
      </c>
      <c r="C7" s="73" t="s">
        <v>131</v>
      </c>
      <c r="D7" s="73"/>
      <c r="E7" s="23">
        <v>1</v>
      </c>
      <c r="F7" s="23">
        <v>0</v>
      </c>
      <c r="G7" s="23">
        <v>0</v>
      </c>
      <c r="H7" s="23">
        <v>1</v>
      </c>
      <c r="I7" s="24">
        <v>7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</row>
    <row r="8" spans="1:37" ht="12.75">
      <c r="A8" s="18"/>
      <c r="B8" s="4">
        <v>4</v>
      </c>
      <c r="C8" s="71" t="s">
        <v>132</v>
      </c>
      <c r="D8" s="72"/>
      <c r="E8" s="23">
        <v>0</v>
      </c>
      <c r="F8" s="23">
        <v>5</v>
      </c>
      <c r="G8" s="23">
        <v>4</v>
      </c>
      <c r="H8" s="23">
        <v>0</v>
      </c>
      <c r="I8" s="24">
        <v>12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</row>
    <row r="9" spans="1:37" ht="12.75">
      <c r="A9" s="18"/>
      <c r="B9" s="4">
        <v>5</v>
      </c>
      <c r="C9" s="73" t="s">
        <v>133</v>
      </c>
      <c r="D9" s="73"/>
      <c r="E9" s="23">
        <v>0</v>
      </c>
      <c r="F9" s="23">
        <v>3</v>
      </c>
      <c r="G9" s="23">
        <v>1</v>
      </c>
      <c r="H9" s="23">
        <v>2</v>
      </c>
      <c r="I9" s="24">
        <v>9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</row>
    <row r="10" spans="1:37" ht="12.75">
      <c r="A10" s="18"/>
      <c r="B10" s="4">
        <v>6</v>
      </c>
      <c r="C10" s="73" t="s">
        <v>134</v>
      </c>
      <c r="D10" s="73"/>
      <c r="E10" s="23">
        <v>0</v>
      </c>
      <c r="F10" s="23">
        <v>0</v>
      </c>
      <c r="G10" s="23">
        <v>0</v>
      </c>
      <c r="H10" s="23">
        <v>0</v>
      </c>
      <c r="I10" s="24">
        <v>2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</row>
    <row r="11" spans="1:37" ht="12.75">
      <c r="A11" s="18"/>
      <c r="B11" s="4">
        <v>7</v>
      </c>
      <c r="C11" s="71" t="s">
        <v>135</v>
      </c>
      <c r="D11" s="72"/>
      <c r="E11" s="23">
        <v>4</v>
      </c>
      <c r="F11" s="23">
        <v>0</v>
      </c>
      <c r="G11" s="23">
        <v>0</v>
      </c>
      <c r="H11" s="23">
        <v>2</v>
      </c>
      <c r="I11" s="24">
        <v>32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1:37" ht="12.75">
      <c r="A12" s="18"/>
      <c r="B12" s="4">
        <v>8</v>
      </c>
      <c r="C12" s="71" t="s">
        <v>136</v>
      </c>
      <c r="D12" s="72"/>
      <c r="E12" s="23">
        <v>0</v>
      </c>
      <c r="F12" s="23">
        <v>0</v>
      </c>
      <c r="G12" s="23">
        <v>0</v>
      </c>
      <c r="H12" s="23">
        <v>4</v>
      </c>
      <c r="I12" s="24">
        <v>0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</row>
    <row r="13" spans="1:37" ht="12.75">
      <c r="A13" s="18"/>
      <c r="B13" s="4">
        <v>9</v>
      </c>
      <c r="C13" s="71" t="s">
        <v>138</v>
      </c>
      <c r="D13" s="72"/>
      <c r="E13" s="23">
        <v>1</v>
      </c>
      <c r="F13" s="23">
        <v>7</v>
      </c>
      <c r="G13" s="23">
        <v>3</v>
      </c>
      <c r="H13" s="23">
        <v>1</v>
      </c>
      <c r="I13" s="24">
        <v>14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</row>
    <row r="14" spans="1:37" ht="12.75">
      <c r="A14" s="18"/>
      <c r="B14" s="4">
        <v>10</v>
      </c>
      <c r="C14" s="71" t="s">
        <v>139</v>
      </c>
      <c r="D14" s="72"/>
      <c r="E14" s="23"/>
      <c r="F14" s="23"/>
      <c r="G14" s="23"/>
      <c r="H14" s="23"/>
      <c r="I14" s="24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</row>
    <row r="15" spans="1:37" ht="12.75">
      <c r="A15" s="18"/>
      <c r="B15" s="4">
        <v>11</v>
      </c>
      <c r="C15" s="71"/>
      <c r="D15" s="72"/>
      <c r="E15" s="23"/>
      <c r="F15" s="23"/>
      <c r="G15" s="23"/>
      <c r="H15" s="23"/>
      <c r="I15" s="24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</row>
    <row r="16" spans="1:37" ht="12.75">
      <c r="A16" s="18"/>
      <c r="B16" s="4">
        <v>12</v>
      </c>
      <c r="C16" s="71"/>
      <c r="D16" s="72"/>
      <c r="E16" s="23"/>
      <c r="F16" s="23"/>
      <c r="G16" s="23"/>
      <c r="H16" s="23"/>
      <c r="I16" s="24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</row>
    <row r="17" spans="1:37" ht="12.75">
      <c r="A17" s="18"/>
      <c r="B17" s="12"/>
      <c r="C17" s="12"/>
      <c r="D17" s="12"/>
      <c r="E17" s="29">
        <f>SUM(E5:E16)</f>
        <v>8</v>
      </c>
      <c r="F17" s="29">
        <f>SUM(F5:F16)</f>
        <v>15</v>
      </c>
      <c r="G17" s="29">
        <f>SUM(G5:G16)</f>
        <v>8</v>
      </c>
      <c r="H17" s="29">
        <f>SUM(H5:H16)</f>
        <v>14</v>
      </c>
      <c r="I17" s="10">
        <f>SUM(I5:I14)</f>
        <v>86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</row>
    <row r="18" spans="1:37" ht="12.75">
      <c r="A18" s="18"/>
      <c r="B18" s="12"/>
      <c r="C18" s="12"/>
      <c r="D18" s="12"/>
      <c r="E18" s="12"/>
      <c r="F18" s="12"/>
      <c r="G18" s="12"/>
      <c r="H18" s="12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</row>
    <row r="19" spans="1:37" ht="12.75">
      <c r="A19" s="18"/>
      <c r="B19" s="12"/>
      <c r="C19" s="12"/>
      <c r="D19" s="12"/>
      <c r="E19" s="12"/>
      <c r="F19" s="12"/>
      <c r="G19" s="12"/>
      <c r="H19" s="12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</row>
    <row r="20" spans="1:37" ht="12.75">
      <c r="A20" s="18"/>
      <c r="B20" s="13"/>
      <c r="C20" s="15"/>
      <c r="D20" s="6" t="s">
        <v>4</v>
      </c>
      <c r="E20" s="7" t="s">
        <v>5</v>
      </c>
      <c r="F20" s="8" t="s">
        <v>6</v>
      </c>
      <c r="G20" s="9" t="s">
        <v>7</v>
      </c>
      <c r="H20" s="19" t="s">
        <v>3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</row>
    <row r="21" spans="1:37" ht="12.75">
      <c r="A21" s="18"/>
      <c r="B21" s="13"/>
      <c r="C21" s="26" t="s">
        <v>121</v>
      </c>
      <c r="D21" s="1">
        <v>17</v>
      </c>
      <c r="E21" s="16">
        <v>20</v>
      </c>
      <c r="F21" s="16">
        <v>25</v>
      </c>
      <c r="G21" s="16">
        <v>24</v>
      </c>
      <c r="H21" s="17">
        <f>SUM(D21:G21)</f>
        <v>86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</row>
    <row r="22" spans="1:37" ht="12.75">
      <c r="A22" s="18"/>
      <c r="B22" s="13"/>
      <c r="C22" s="26" t="s">
        <v>107</v>
      </c>
      <c r="D22" s="1">
        <v>15</v>
      </c>
      <c r="E22" s="16">
        <v>13</v>
      </c>
      <c r="F22" s="16">
        <v>20</v>
      </c>
      <c r="G22" s="16">
        <v>23</v>
      </c>
      <c r="H22" s="17">
        <f>SUM(D22:G22)</f>
        <v>71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</row>
    <row r="23" spans="1:37" ht="12.75">
      <c r="A23" s="18"/>
      <c r="B23" s="14"/>
      <c r="C23" s="14"/>
      <c r="D23" s="14"/>
      <c r="E23" s="14"/>
      <c r="F23" s="14"/>
      <c r="G23" s="14"/>
      <c r="H23" s="14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</row>
    <row r="24" spans="1:37" ht="18">
      <c r="A24" s="18"/>
      <c r="B24" s="74" t="s">
        <v>107</v>
      </c>
      <c r="C24" s="75"/>
      <c r="D24" s="75"/>
      <c r="E24" s="2"/>
      <c r="F24" s="2"/>
      <c r="G24" s="3"/>
      <c r="H24" s="2"/>
      <c r="I24" s="2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</row>
    <row r="25" spans="1:37" ht="12.75">
      <c r="A25" s="18"/>
      <c r="B25" s="5" t="s">
        <v>0</v>
      </c>
      <c r="C25" s="76" t="s">
        <v>1</v>
      </c>
      <c r="D25" s="76"/>
      <c r="E25" s="22" t="s">
        <v>8</v>
      </c>
      <c r="F25" s="21" t="s">
        <v>9</v>
      </c>
      <c r="G25" s="21" t="s">
        <v>13</v>
      </c>
      <c r="H25" s="5" t="s">
        <v>2</v>
      </c>
      <c r="I25" s="21" t="s">
        <v>10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</row>
    <row r="26" spans="1:37" ht="12.75">
      <c r="A26" s="18"/>
      <c r="B26" s="4">
        <v>1</v>
      </c>
      <c r="C26" s="71" t="s">
        <v>110</v>
      </c>
      <c r="D26" s="72"/>
      <c r="E26" s="27">
        <v>0</v>
      </c>
      <c r="F26" s="27">
        <v>0</v>
      </c>
      <c r="G26" s="25">
        <v>0</v>
      </c>
      <c r="H26" s="27">
        <v>0</v>
      </c>
      <c r="I26" s="24">
        <v>0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</row>
    <row r="27" spans="1:37" ht="12.75">
      <c r="A27" s="18"/>
      <c r="B27" s="4">
        <v>2</v>
      </c>
      <c r="C27" s="71" t="s">
        <v>111</v>
      </c>
      <c r="D27" s="72"/>
      <c r="E27" s="27">
        <v>4</v>
      </c>
      <c r="F27" s="27">
        <v>2</v>
      </c>
      <c r="G27" s="25">
        <v>0</v>
      </c>
      <c r="H27" s="27">
        <v>2</v>
      </c>
      <c r="I27" s="24">
        <v>22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</row>
    <row r="28" spans="1:37" ht="12.75">
      <c r="A28" s="18"/>
      <c r="B28" s="4">
        <v>3</v>
      </c>
      <c r="C28" s="71" t="s">
        <v>112</v>
      </c>
      <c r="D28" s="72"/>
      <c r="E28" s="27">
        <v>0</v>
      </c>
      <c r="F28" s="27">
        <v>0</v>
      </c>
      <c r="G28" s="25">
        <v>0</v>
      </c>
      <c r="H28" s="27">
        <v>2</v>
      </c>
      <c r="I28" s="24">
        <v>0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</row>
    <row r="29" spans="1:37" ht="12.75">
      <c r="A29" s="18"/>
      <c r="B29" s="4">
        <v>4</v>
      </c>
      <c r="C29" s="71" t="s">
        <v>113</v>
      </c>
      <c r="D29" s="72"/>
      <c r="E29" s="27">
        <v>0</v>
      </c>
      <c r="F29" s="27">
        <v>0</v>
      </c>
      <c r="G29" s="25">
        <v>0</v>
      </c>
      <c r="H29" s="27">
        <v>1</v>
      </c>
      <c r="I29" s="24">
        <v>8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</row>
    <row r="30" spans="1:37" ht="12.75">
      <c r="A30" s="18"/>
      <c r="B30" s="4">
        <v>5</v>
      </c>
      <c r="C30" s="71" t="s">
        <v>114</v>
      </c>
      <c r="D30" s="72"/>
      <c r="E30" s="27">
        <v>0</v>
      </c>
      <c r="F30" s="27">
        <v>0</v>
      </c>
      <c r="G30" s="25">
        <v>0</v>
      </c>
      <c r="H30" s="27">
        <v>2</v>
      </c>
      <c r="I30" s="24">
        <v>4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</row>
    <row r="31" spans="1:37" ht="12.75">
      <c r="A31" s="18"/>
      <c r="B31" s="4">
        <v>6</v>
      </c>
      <c r="C31" s="71" t="s">
        <v>115</v>
      </c>
      <c r="D31" s="72"/>
      <c r="E31" s="27">
        <v>1</v>
      </c>
      <c r="F31" s="27">
        <v>2</v>
      </c>
      <c r="G31" s="25">
        <v>0</v>
      </c>
      <c r="H31" s="27">
        <v>2</v>
      </c>
      <c r="I31" s="24">
        <v>7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</row>
    <row r="32" spans="1:37" ht="12.75">
      <c r="A32" s="18"/>
      <c r="B32" s="4">
        <v>7</v>
      </c>
      <c r="C32" s="71" t="s">
        <v>116</v>
      </c>
      <c r="D32" s="72"/>
      <c r="E32" s="27">
        <v>0</v>
      </c>
      <c r="F32" s="27">
        <v>5</v>
      </c>
      <c r="G32" s="25">
        <v>1</v>
      </c>
      <c r="H32" s="27">
        <v>4</v>
      </c>
      <c r="I32" s="24">
        <v>7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</row>
    <row r="33" spans="1:37" ht="12.75">
      <c r="A33" s="18"/>
      <c r="B33" s="4">
        <v>8</v>
      </c>
      <c r="C33" s="71" t="s">
        <v>117</v>
      </c>
      <c r="D33" s="72"/>
      <c r="E33" s="27">
        <v>3</v>
      </c>
      <c r="F33" s="27">
        <v>0</v>
      </c>
      <c r="G33" s="25">
        <v>0</v>
      </c>
      <c r="H33" s="27">
        <v>1</v>
      </c>
      <c r="I33" s="24">
        <v>23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</row>
    <row r="34" spans="1:37" ht="12.75">
      <c r="A34" s="18"/>
      <c r="B34" s="4">
        <v>9</v>
      </c>
      <c r="C34" s="71"/>
      <c r="D34" s="72"/>
      <c r="E34" s="27"/>
      <c r="F34" s="27"/>
      <c r="G34" s="25"/>
      <c r="H34" s="27"/>
      <c r="I34" s="24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</row>
    <row r="35" spans="1:37" ht="12.75">
      <c r="A35" s="18"/>
      <c r="B35" s="4">
        <v>10</v>
      </c>
      <c r="C35" s="71"/>
      <c r="D35" s="72"/>
      <c r="E35" s="27"/>
      <c r="F35" s="27"/>
      <c r="G35" s="25"/>
      <c r="H35" s="27"/>
      <c r="I35" s="24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</row>
    <row r="36" spans="1:37" ht="12.75">
      <c r="A36" s="18"/>
      <c r="B36" s="4">
        <v>11</v>
      </c>
      <c r="C36" s="71"/>
      <c r="D36" s="72"/>
      <c r="E36" s="27"/>
      <c r="F36" s="27"/>
      <c r="G36" s="25"/>
      <c r="H36" s="27"/>
      <c r="I36" s="24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</row>
    <row r="37" spans="1:37" ht="12.75">
      <c r="A37" s="18"/>
      <c r="B37" s="4">
        <v>12</v>
      </c>
      <c r="C37" s="71"/>
      <c r="D37" s="72"/>
      <c r="E37" s="27"/>
      <c r="F37" s="27"/>
      <c r="G37" s="28"/>
      <c r="H37" s="27"/>
      <c r="I37" s="24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</row>
    <row r="38" spans="1:37" ht="12.75">
      <c r="A38" s="11"/>
      <c r="B38" s="11"/>
      <c r="C38" s="11"/>
      <c r="D38" s="11"/>
      <c r="E38" s="29">
        <f>SUM(E26:E37)</f>
        <v>8</v>
      </c>
      <c r="F38" s="29">
        <f>SUM(F26:F37)</f>
        <v>9</v>
      </c>
      <c r="G38" s="29">
        <f>SUM(G26:G37)</f>
        <v>1</v>
      </c>
      <c r="H38" s="29">
        <f>SUM(H26:H37)</f>
        <v>14</v>
      </c>
      <c r="I38" s="10">
        <f>SUM(I26:I37)</f>
        <v>71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</row>
    <row r="39" spans="1:37" ht="12.75">
      <c r="A39" s="18"/>
      <c r="B39" s="70"/>
      <c r="C39" s="70"/>
      <c r="D39" s="70"/>
      <c r="E39" s="70"/>
      <c r="F39" s="70"/>
      <c r="G39" s="70"/>
      <c r="H39" s="70"/>
      <c r="I39" s="70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</row>
    <row r="40" spans="1:37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</row>
    <row r="41" spans="1:37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</row>
    <row r="42" spans="1:37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</row>
    <row r="43" spans="1:37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</row>
    <row r="44" spans="1:37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</row>
    <row r="45" spans="1:37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</row>
    <row r="46" spans="1:37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</row>
    <row r="47" spans="1:37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</row>
    <row r="48" spans="1:37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</row>
    <row r="49" spans="1:37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</row>
    <row r="50" spans="1:37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</row>
    <row r="51" spans="1:37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</row>
    <row r="52" spans="1:37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</row>
    <row r="53" spans="1:37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</row>
    <row r="54" spans="1:37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</row>
    <row r="55" spans="1:37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</row>
    <row r="56" spans="1:37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</row>
    <row r="57" spans="1:37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</row>
    <row r="58" spans="1:37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</row>
    <row r="59" spans="1:37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</row>
    <row r="60" spans="1:37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</row>
    <row r="61" spans="1:37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</row>
    <row r="62" spans="1:37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</row>
    <row r="63" spans="1:37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</row>
    <row r="64" spans="1:37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</row>
    <row r="65" spans="1:37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</row>
    <row r="66" spans="1:37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</row>
    <row r="67" spans="1:37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</row>
    <row r="68" spans="1:37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</row>
    <row r="69" spans="1:37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</row>
    <row r="70" spans="1:37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</row>
    <row r="71" spans="1:37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</row>
    <row r="72" spans="1:37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</row>
    <row r="73" spans="1:37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</row>
    <row r="74" spans="1:37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</row>
    <row r="75" spans="1:37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</row>
    <row r="76" spans="1:37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</row>
    <row r="77" spans="1:37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</row>
    <row r="78" spans="1:37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</row>
    <row r="79" spans="1:37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</row>
    <row r="80" spans="1:37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</row>
    <row r="81" spans="1:37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</row>
  </sheetData>
  <sheetProtection/>
  <mergeCells count="29">
    <mergeCell ref="B39:I39"/>
    <mergeCell ref="C27:D27"/>
    <mergeCell ref="C28:D28"/>
    <mergeCell ref="C12:D12"/>
    <mergeCell ref="C13:D13"/>
    <mergeCell ref="C14:D14"/>
    <mergeCell ref="C15:D15"/>
    <mergeCell ref="C31:D31"/>
    <mergeCell ref="C32:D32"/>
    <mergeCell ref="C33:D33"/>
    <mergeCell ref="C29:D29"/>
    <mergeCell ref="C30:D30"/>
    <mergeCell ref="C37:D37"/>
    <mergeCell ref="C16:D16"/>
    <mergeCell ref="C25:D25"/>
    <mergeCell ref="C26:D26"/>
    <mergeCell ref="B24:D24"/>
    <mergeCell ref="C34:D34"/>
    <mergeCell ref="C35:D35"/>
    <mergeCell ref="C36:D36"/>
    <mergeCell ref="C9:D9"/>
    <mergeCell ref="C10:D10"/>
    <mergeCell ref="C11:D11"/>
    <mergeCell ref="B3:D3"/>
    <mergeCell ref="C4:D4"/>
    <mergeCell ref="C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J39"/>
  <sheetViews>
    <sheetView tabSelected="1" zoomScale="120" zoomScaleNormal="120" zoomScalePageLayoutView="0" workbookViewId="0" topLeftCell="A1">
      <pane xSplit="1" topLeftCell="B1" activePane="topRight" state="frozen"/>
      <selection pane="topLeft" activeCell="A1" sqref="A1"/>
      <selection pane="topRight" activeCell="K37" sqref="K37"/>
    </sheetView>
  </sheetViews>
  <sheetFormatPr defaultColWidth="9.140625" defaultRowHeight="12.75"/>
  <cols>
    <col min="1" max="1" width="21.140625" style="39" customWidth="1"/>
    <col min="2" max="2" width="19.421875" style="39" customWidth="1"/>
    <col min="3" max="6" width="6.7109375" style="30" customWidth="1"/>
    <col min="7" max="7" width="12.7109375" style="30" customWidth="1"/>
    <col min="8" max="16384" width="9.140625" style="30" customWidth="1"/>
  </cols>
  <sheetData>
    <row r="1" spans="1:10" ht="12.75">
      <c r="A1" s="50" t="s">
        <v>16</v>
      </c>
      <c r="B1" s="66" t="s">
        <v>142</v>
      </c>
      <c r="C1" s="61" t="s">
        <v>18</v>
      </c>
      <c r="D1" s="62" t="s">
        <v>19</v>
      </c>
      <c r="E1" s="61" t="s">
        <v>20</v>
      </c>
      <c r="F1" s="62" t="s">
        <v>19</v>
      </c>
      <c r="G1" s="41" t="s">
        <v>27</v>
      </c>
      <c r="H1" s="32"/>
      <c r="I1" s="32"/>
      <c r="J1" s="32"/>
    </row>
    <row r="2" spans="1:10" ht="12.75" customHeight="1">
      <c r="A2" s="67" t="s">
        <v>135</v>
      </c>
      <c r="B2" s="67" t="s">
        <v>121</v>
      </c>
      <c r="C2" s="68">
        <v>33</v>
      </c>
      <c r="D2" s="69">
        <f aca="true" t="shared" si="0" ref="D2:D39">SUM(C2/1)</f>
        <v>33</v>
      </c>
      <c r="E2" s="68">
        <v>32</v>
      </c>
      <c r="F2" s="69">
        <f aca="true" t="shared" si="1" ref="F2:F39">ROUND((C2+E2)/2,1)</f>
        <v>32.5</v>
      </c>
      <c r="G2" s="68">
        <f aca="true" t="shared" si="2" ref="G2:G39">SUM(C2+E2)</f>
        <v>65</v>
      </c>
      <c r="H2" s="34"/>
      <c r="I2" s="34"/>
      <c r="J2" s="32"/>
    </row>
    <row r="3" spans="1:10" ht="12.75">
      <c r="A3" s="67" t="s">
        <v>119</v>
      </c>
      <c r="B3" s="67" t="s">
        <v>108</v>
      </c>
      <c r="C3" s="68">
        <v>26</v>
      </c>
      <c r="D3" s="69">
        <f t="shared" si="0"/>
        <v>26</v>
      </c>
      <c r="E3" s="68">
        <v>23</v>
      </c>
      <c r="F3" s="69">
        <f t="shared" si="1"/>
        <v>24.5</v>
      </c>
      <c r="G3" s="68">
        <f t="shared" si="2"/>
        <v>49</v>
      </c>
      <c r="H3" s="32"/>
      <c r="I3" s="32"/>
      <c r="J3" s="32"/>
    </row>
    <row r="4" spans="1:10" ht="12.75">
      <c r="A4" s="67" t="s">
        <v>111</v>
      </c>
      <c r="B4" s="67" t="s">
        <v>107</v>
      </c>
      <c r="C4" s="68">
        <v>18</v>
      </c>
      <c r="D4" s="69">
        <f t="shared" si="0"/>
        <v>18</v>
      </c>
      <c r="E4" s="68">
        <v>22</v>
      </c>
      <c r="F4" s="69">
        <f t="shared" si="1"/>
        <v>20</v>
      </c>
      <c r="G4" s="68">
        <f t="shared" si="2"/>
        <v>40</v>
      </c>
      <c r="H4" s="32"/>
      <c r="I4" s="32"/>
      <c r="J4" s="32"/>
    </row>
    <row r="5" spans="1:10" ht="12.75">
      <c r="A5" s="67" t="s">
        <v>126</v>
      </c>
      <c r="B5" s="67" t="s">
        <v>15</v>
      </c>
      <c r="C5" s="68">
        <v>22</v>
      </c>
      <c r="D5" s="69">
        <f t="shared" si="0"/>
        <v>22</v>
      </c>
      <c r="E5" s="68">
        <v>17</v>
      </c>
      <c r="F5" s="69">
        <f t="shared" si="1"/>
        <v>19.5</v>
      </c>
      <c r="G5" s="68">
        <f t="shared" si="2"/>
        <v>39</v>
      </c>
      <c r="H5" s="32"/>
      <c r="I5" s="32"/>
      <c r="J5" s="32"/>
    </row>
    <row r="6" spans="1:10" ht="12.75">
      <c r="A6" s="67" t="s">
        <v>125</v>
      </c>
      <c r="B6" s="67" t="s">
        <v>15</v>
      </c>
      <c r="C6" s="68">
        <v>11</v>
      </c>
      <c r="D6" s="69">
        <f t="shared" si="0"/>
        <v>11</v>
      </c>
      <c r="E6" s="68">
        <v>25</v>
      </c>
      <c r="F6" s="69">
        <f t="shared" si="1"/>
        <v>18</v>
      </c>
      <c r="G6" s="68">
        <f t="shared" si="2"/>
        <v>36</v>
      </c>
      <c r="H6" s="32"/>
      <c r="I6" s="32"/>
      <c r="J6" s="32"/>
    </row>
    <row r="7" spans="1:10" ht="12.75">
      <c r="A7" s="67" t="s">
        <v>28</v>
      </c>
      <c r="B7" s="67" t="s">
        <v>108</v>
      </c>
      <c r="C7" s="68">
        <v>6</v>
      </c>
      <c r="D7" s="69">
        <f t="shared" si="0"/>
        <v>6</v>
      </c>
      <c r="E7" s="68">
        <v>30</v>
      </c>
      <c r="F7" s="69">
        <f t="shared" si="1"/>
        <v>18</v>
      </c>
      <c r="G7" s="68">
        <f t="shared" si="2"/>
        <v>36</v>
      </c>
      <c r="H7" s="32"/>
      <c r="I7" s="32"/>
      <c r="J7" s="32"/>
    </row>
    <row r="8" spans="1:10" ht="12.75">
      <c r="A8" s="67" t="s">
        <v>117</v>
      </c>
      <c r="B8" s="67" t="s">
        <v>107</v>
      </c>
      <c r="C8" s="68">
        <v>12</v>
      </c>
      <c r="D8" s="69">
        <f t="shared" si="0"/>
        <v>12</v>
      </c>
      <c r="E8" s="68">
        <v>23</v>
      </c>
      <c r="F8" s="69">
        <f t="shared" si="1"/>
        <v>17.5</v>
      </c>
      <c r="G8" s="68">
        <f t="shared" si="2"/>
        <v>35</v>
      </c>
      <c r="H8" s="32"/>
      <c r="I8" s="32"/>
      <c r="J8" s="32"/>
    </row>
    <row r="9" spans="1:10" ht="12.75">
      <c r="A9" s="67" t="s">
        <v>128</v>
      </c>
      <c r="B9" s="67" t="s">
        <v>15</v>
      </c>
      <c r="C9" s="68">
        <v>7</v>
      </c>
      <c r="D9" s="69">
        <f t="shared" si="0"/>
        <v>7</v>
      </c>
      <c r="E9" s="68">
        <v>28</v>
      </c>
      <c r="F9" s="69">
        <f t="shared" si="1"/>
        <v>17.5</v>
      </c>
      <c r="G9" s="68">
        <f t="shared" si="2"/>
        <v>35</v>
      </c>
      <c r="H9" s="32"/>
      <c r="I9" s="32"/>
      <c r="J9" s="32"/>
    </row>
    <row r="10" spans="1:10" ht="12.75">
      <c r="A10" s="67" t="s">
        <v>138</v>
      </c>
      <c r="B10" s="67" t="s">
        <v>121</v>
      </c>
      <c r="C10" s="68">
        <v>17</v>
      </c>
      <c r="D10" s="69">
        <f t="shared" si="0"/>
        <v>17</v>
      </c>
      <c r="E10" s="68">
        <v>14</v>
      </c>
      <c r="F10" s="69">
        <f t="shared" si="1"/>
        <v>15.5</v>
      </c>
      <c r="G10" s="68">
        <f t="shared" si="2"/>
        <v>31</v>
      </c>
      <c r="H10" s="32"/>
      <c r="I10" s="32"/>
      <c r="J10" s="32"/>
    </row>
    <row r="11" spans="1:10" ht="12.75">
      <c r="A11" s="67" t="s">
        <v>120</v>
      </c>
      <c r="B11" s="67" t="s">
        <v>108</v>
      </c>
      <c r="C11" s="68">
        <v>9</v>
      </c>
      <c r="D11" s="69">
        <f t="shared" si="0"/>
        <v>9</v>
      </c>
      <c r="E11" s="68">
        <v>21</v>
      </c>
      <c r="F11" s="69">
        <f t="shared" si="1"/>
        <v>15</v>
      </c>
      <c r="G11" s="68">
        <f t="shared" si="2"/>
        <v>30</v>
      </c>
      <c r="H11" s="32"/>
      <c r="I11" s="32"/>
      <c r="J11" s="32"/>
    </row>
    <row r="12" spans="1:10" ht="12.75">
      <c r="A12" s="67" t="s">
        <v>115</v>
      </c>
      <c r="B12" s="67" t="s">
        <v>107</v>
      </c>
      <c r="C12" s="68">
        <v>19</v>
      </c>
      <c r="D12" s="69">
        <f t="shared" si="0"/>
        <v>19</v>
      </c>
      <c r="E12" s="68">
        <v>7</v>
      </c>
      <c r="F12" s="69">
        <f t="shared" si="1"/>
        <v>13</v>
      </c>
      <c r="G12" s="68">
        <f t="shared" si="2"/>
        <v>26</v>
      </c>
      <c r="H12" s="32"/>
      <c r="I12" s="32"/>
      <c r="J12" s="32"/>
    </row>
    <row r="13" spans="1:10" ht="12.75">
      <c r="A13" s="67" t="s">
        <v>122</v>
      </c>
      <c r="B13" s="67" t="s">
        <v>15</v>
      </c>
      <c r="C13" s="68">
        <v>13</v>
      </c>
      <c r="D13" s="69">
        <f t="shared" si="0"/>
        <v>13</v>
      </c>
      <c r="E13" s="68">
        <v>13</v>
      </c>
      <c r="F13" s="69">
        <f t="shared" si="1"/>
        <v>13</v>
      </c>
      <c r="G13" s="68">
        <f t="shared" si="2"/>
        <v>26</v>
      </c>
      <c r="H13" s="32"/>
      <c r="I13" s="32"/>
      <c r="J13" s="32"/>
    </row>
    <row r="14" spans="1:10" ht="12.75">
      <c r="A14" s="67" t="s">
        <v>29</v>
      </c>
      <c r="B14" s="67" t="s">
        <v>108</v>
      </c>
      <c r="C14" s="68">
        <v>17</v>
      </c>
      <c r="D14" s="69">
        <f t="shared" si="0"/>
        <v>17</v>
      </c>
      <c r="E14" s="68">
        <v>8</v>
      </c>
      <c r="F14" s="69">
        <f t="shared" si="1"/>
        <v>12.5</v>
      </c>
      <c r="G14" s="68">
        <f t="shared" si="2"/>
        <v>25</v>
      </c>
      <c r="H14" s="32"/>
      <c r="I14" s="32"/>
      <c r="J14" s="32"/>
    </row>
    <row r="15" spans="1:10" ht="12.75">
      <c r="A15" s="67" t="s">
        <v>132</v>
      </c>
      <c r="B15" s="67" t="s">
        <v>121</v>
      </c>
      <c r="C15" s="68">
        <v>11</v>
      </c>
      <c r="D15" s="69">
        <f t="shared" si="0"/>
        <v>11</v>
      </c>
      <c r="E15" s="68">
        <v>12</v>
      </c>
      <c r="F15" s="69">
        <f t="shared" si="1"/>
        <v>11.5</v>
      </c>
      <c r="G15" s="68">
        <f t="shared" si="2"/>
        <v>23</v>
      </c>
      <c r="H15" s="32"/>
      <c r="I15" s="32"/>
      <c r="J15" s="32"/>
    </row>
    <row r="16" spans="1:10" ht="12.75">
      <c r="A16" s="67" t="s">
        <v>87</v>
      </c>
      <c r="B16" s="67" t="s">
        <v>15</v>
      </c>
      <c r="C16" s="68">
        <v>3</v>
      </c>
      <c r="D16" s="69">
        <f t="shared" si="0"/>
        <v>3</v>
      </c>
      <c r="E16" s="68">
        <v>18</v>
      </c>
      <c r="F16" s="69">
        <f t="shared" si="1"/>
        <v>10.5</v>
      </c>
      <c r="G16" s="68">
        <f t="shared" si="2"/>
        <v>21</v>
      </c>
      <c r="H16" s="32"/>
      <c r="I16" s="32"/>
      <c r="J16" s="32"/>
    </row>
    <row r="17" spans="1:10" ht="12.75">
      <c r="A17" s="67" t="s">
        <v>116</v>
      </c>
      <c r="B17" s="67" t="s">
        <v>107</v>
      </c>
      <c r="C17" s="68">
        <v>12</v>
      </c>
      <c r="D17" s="69">
        <f t="shared" si="0"/>
        <v>12</v>
      </c>
      <c r="E17" s="68">
        <v>7</v>
      </c>
      <c r="F17" s="69">
        <f t="shared" si="1"/>
        <v>9.5</v>
      </c>
      <c r="G17" s="68">
        <f t="shared" si="2"/>
        <v>19</v>
      </c>
      <c r="H17" s="32"/>
      <c r="I17" s="32"/>
      <c r="J17" s="32"/>
    </row>
    <row r="18" spans="1:10" ht="12.75">
      <c r="A18" s="67" t="s">
        <v>130</v>
      </c>
      <c r="B18" s="67" t="s">
        <v>121</v>
      </c>
      <c r="C18" s="68">
        <v>11</v>
      </c>
      <c r="D18" s="69">
        <f t="shared" si="0"/>
        <v>11</v>
      </c>
      <c r="E18" s="68">
        <v>7</v>
      </c>
      <c r="F18" s="69">
        <f t="shared" si="1"/>
        <v>9</v>
      </c>
      <c r="G18" s="68">
        <f t="shared" si="2"/>
        <v>18</v>
      </c>
      <c r="H18" s="32"/>
      <c r="I18" s="32"/>
      <c r="J18" s="32"/>
    </row>
    <row r="19" spans="1:10" ht="12.75">
      <c r="A19" s="67" t="s">
        <v>133</v>
      </c>
      <c r="B19" s="67" t="s">
        <v>121</v>
      </c>
      <c r="C19" s="68">
        <v>9</v>
      </c>
      <c r="D19" s="69">
        <f t="shared" si="0"/>
        <v>9</v>
      </c>
      <c r="E19" s="68">
        <v>9</v>
      </c>
      <c r="F19" s="69">
        <f t="shared" si="1"/>
        <v>9</v>
      </c>
      <c r="G19" s="68">
        <f t="shared" si="2"/>
        <v>18</v>
      </c>
      <c r="H19" s="32"/>
      <c r="I19" s="32"/>
      <c r="J19" s="32"/>
    </row>
    <row r="20" spans="1:10" ht="12.75">
      <c r="A20" s="67" t="s">
        <v>141</v>
      </c>
      <c r="B20" s="67" t="s">
        <v>108</v>
      </c>
      <c r="C20" s="68">
        <v>0</v>
      </c>
      <c r="D20" s="69">
        <f t="shared" si="0"/>
        <v>0</v>
      </c>
      <c r="E20" s="68">
        <v>16</v>
      </c>
      <c r="F20" s="69">
        <f t="shared" si="1"/>
        <v>8</v>
      </c>
      <c r="G20" s="68">
        <f t="shared" si="2"/>
        <v>16</v>
      </c>
      <c r="H20" s="32"/>
      <c r="I20" s="32"/>
      <c r="J20" s="32"/>
    </row>
    <row r="21" spans="1:10" ht="12.75">
      <c r="A21" s="67" t="s">
        <v>113</v>
      </c>
      <c r="B21" s="67" t="s">
        <v>107</v>
      </c>
      <c r="C21" s="68">
        <v>6</v>
      </c>
      <c r="D21" s="69">
        <f t="shared" si="0"/>
        <v>6</v>
      </c>
      <c r="E21" s="68">
        <v>8</v>
      </c>
      <c r="F21" s="69">
        <f t="shared" si="1"/>
        <v>7</v>
      </c>
      <c r="G21" s="68">
        <f t="shared" si="2"/>
        <v>14</v>
      </c>
      <c r="H21" s="32"/>
      <c r="I21" s="32"/>
      <c r="J21" s="32"/>
    </row>
    <row r="22" spans="1:10" ht="12.75">
      <c r="A22" s="67" t="s">
        <v>124</v>
      </c>
      <c r="B22" s="67" t="s">
        <v>15</v>
      </c>
      <c r="C22" s="68">
        <v>9</v>
      </c>
      <c r="D22" s="69">
        <f t="shared" si="0"/>
        <v>9</v>
      </c>
      <c r="E22" s="68">
        <v>4</v>
      </c>
      <c r="F22" s="69">
        <f t="shared" si="1"/>
        <v>6.5</v>
      </c>
      <c r="G22" s="68">
        <f t="shared" si="2"/>
        <v>13</v>
      </c>
      <c r="H22" s="32"/>
      <c r="I22" s="32"/>
      <c r="J22" s="32"/>
    </row>
    <row r="23" spans="1:10" ht="12.75">
      <c r="A23" s="67" t="s">
        <v>114</v>
      </c>
      <c r="B23" s="67" t="s">
        <v>107</v>
      </c>
      <c r="C23" s="68">
        <v>7</v>
      </c>
      <c r="D23" s="69">
        <f t="shared" si="0"/>
        <v>7</v>
      </c>
      <c r="E23" s="68">
        <v>4</v>
      </c>
      <c r="F23" s="69">
        <f t="shared" si="1"/>
        <v>5.5</v>
      </c>
      <c r="G23" s="68">
        <f t="shared" si="2"/>
        <v>11</v>
      </c>
      <c r="H23" s="32"/>
      <c r="I23" s="32"/>
      <c r="J23" s="32"/>
    </row>
    <row r="24" spans="1:10" ht="12.75">
      <c r="A24" s="67" t="s">
        <v>123</v>
      </c>
      <c r="B24" s="67" t="s">
        <v>15</v>
      </c>
      <c r="C24" s="68">
        <v>5</v>
      </c>
      <c r="D24" s="69">
        <f t="shared" si="0"/>
        <v>5</v>
      </c>
      <c r="E24" s="68">
        <v>4</v>
      </c>
      <c r="F24" s="69">
        <f t="shared" si="1"/>
        <v>4.5</v>
      </c>
      <c r="G24" s="68">
        <f t="shared" si="2"/>
        <v>9</v>
      </c>
      <c r="H24" s="32"/>
      <c r="I24" s="32"/>
      <c r="J24" s="32"/>
    </row>
    <row r="25" spans="1:10" ht="12.75">
      <c r="A25" s="67" t="s">
        <v>118</v>
      </c>
      <c r="B25" s="67" t="s">
        <v>108</v>
      </c>
      <c r="C25" s="68">
        <v>9</v>
      </c>
      <c r="D25" s="69">
        <f t="shared" si="0"/>
        <v>9</v>
      </c>
      <c r="E25" s="68">
        <v>0</v>
      </c>
      <c r="F25" s="69">
        <f t="shared" si="1"/>
        <v>4.5</v>
      </c>
      <c r="G25" s="68">
        <f t="shared" si="2"/>
        <v>9</v>
      </c>
      <c r="H25" s="32"/>
      <c r="I25" s="32"/>
      <c r="J25" s="32"/>
    </row>
    <row r="26" spans="1:10" ht="12.75">
      <c r="A26" s="67" t="s">
        <v>131</v>
      </c>
      <c r="B26" s="67" t="s">
        <v>121</v>
      </c>
      <c r="C26" s="68">
        <v>0</v>
      </c>
      <c r="D26" s="69">
        <f t="shared" si="0"/>
        <v>0</v>
      </c>
      <c r="E26" s="68">
        <v>7</v>
      </c>
      <c r="F26" s="69">
        <f t="shared" si="1"/>
        <v>3.5</v>
      </c>
      <c r="G26" s="68">
        <f t="shared" si="2"/>
        <v>7</v>
      </c>
      <c r="H26" s="32"/>
      <c r="I26" s="32"/>
      <c r="J26" s="32"/>
    </row>
    <row r="27" spans="1:10" ht="12.75">
      <c r="A27" s="67" t="s">
        <v>137</v>
      </c>
      <c r="B27" s="67" t="s">
        <v>121</v>
      </c>
      <c r="C27" s="68">
        <v>6</v>
      </c>
      <c r="D27" s="69">
        <f t="shared" si="0"/>
        <v>6</v>
      </c>
      <c r="E27" s="68">
        <v>0</v>
      </c>
      <c r="F27" s="69">
        <f t="shared" si="1"/>
        <v>3</v>
      </c>
      <c r="G27" s="68">
        <f t="shared" si="2"/>
        <v>6</v>
      </c>
      <c r="H27" s="32"/>
      <c r="I27" s="32"/>
      <c r="J27" s="32"/>
    </row>
    <row r="28" spans="1:10" ht="12.75">
      <c r="A28" s="67" t="s">
        <v>109</v>
      </c>
      <c r="B28" s="67" t="s">
        <v>107</v>
      </c>
      <c r="C28" s="68">
        <v>5</v>
      </c>
      <c r="D28" s="69">
        <f t="shared" si="0"/>
        <v>5</v>
      </c>
      <c r="E28" s="68">
        <v>0</v>
      </c>
      <c r="F28" s="69">
        <f t="shared" si="1"/>
        <v>2.5</v>
      </c>
      <c r="G28" s="68">
        <f t="shared" si="2"/>
        <v>5</v>
      </c>
      <c r="H28" s="32"/>
      <c r="I28" s="32"/>
      <c r="J28" s="32"/>
    </row>
    <row r="29" spans="1:10" ht="12.75">
      <c r="A29" s="67" t="s">
        <v>96</v>
      </c>
      <c r="B29" s="67" t="s">
        <v>108</v>
      </c>
      <c r="C29" s="68">
        <v>0</v>
      </c>
      <c r="D29" s="69">
        <f t="shared" si="0"/>
        <v>0</v>
      </c>
      <c r="E29" s="68">
        <v>5</v>
      </c>
      <c r="F29" s="69">
        <f t="shared" si="1"/>
        <v>2.5</v>
      </c>
      <c r="G29" s="68">
        <f t="shared" si="2"/>
        <v>5</v>
      </c>
      <c r="H29" s="32"/>
      <c r="I29" s="32"/>
      <c r="J29" s="32"/>
    </row>
    <row r="30" spans="1:10" ht="12.75">
      <c r="A30" s="67" t="s">
        <v>127</v>
      </c>
      <c r="B30" s="67" t="s">
        <v>15</v>
      </c>
      <c r="C30" s="68">
        <v>3</v>
      </c>
      <c r="D30" s="69">
        <f t="shared" si="0"/>
        <v>3</v>
      </c>
      <c r="E30" s="68">
        <v>0</v>
      </c>
      <c r="F30" s="69">
        <f t="shared" si="1"/>
        <v>1.5</v>
      </c>
      <c r="G30" s="68">
        <f t="shared" si="2"/>
        <v>3</v>
      </c>
      <c r="H30" s="32"/>
      <c r="I30" s="32"/>
      <c r="J30" s="32"/>
    </row>
    <row r="31" spans="1:10" ht="12.75">
      <c r="A31" s="67" t="s">
        <v>89</v>
      </c>
      <c r="B31" s="67" t="s">
        <v>108</v>
      </c>
      <c r="C31" s="68">
        <v>0</v>
      </c>
      <c r="D31" s="69">
        <f t="shared" si="0"/>
        <v>0</v>
      </c>
      <c r="E31" s="68">
        <v>3</v>
      </c>
      <c r="F31" s="69">
        <f t="shared" si="1"/>
        <v>1.5</v>
      </c>
      <c r="G31" s="68">
        <f t="shared" si="2"/>
        <v>3</v>
      </c>
      <c r="H31" s="32"/>
      <c r="I31" s="32"/>
      <c r="J31" s="32"/>
    </row>
    <row r="32" spans="1:10" ht="12.75">
      <c r="A32" s="67" t="s">
        <v>129</v>
      </c>
      <c r="B32" s="67" t="s">
        <v>121</v>
      </c>
      <c r="C32" s="68">
        <v>0</v>
      </c>
      <c r="D32" s="69">
        <f t="shared" si="0"/>
        <v>0</v>
      </c>
      <c r="E32" s="68">
        <v>3</v>
      </c>
      <c r="F32" s="69">
        <f t="shared" si="1"/>
        <v>1.5</v>
      </c>
      <c r="G32" s="68">
        <f t="shared" si="2"/>
        <v>3</v>
      </c>
      <c r="H32" s="32"/>
      <c r="I32" s="32"/>
      <c r="J32" s="32"/>
    </row>
    <row r="33" spans="1:10" ht="12.75">
      <c r="A33" s="67" t="s">
        <v>84</v>
      </c>
      <c r="B33" s="67" t="s">
        <v>108</v>
      </c>
      <c r="C33" s="68">
        <v>0</v>
      </c>
      <c r="D33" s="69">
        <f t="shared" si="0"/>
        <v>0</v>
      </c>
      <c r="E33" s="68">
        <v>2</v>
      </c>
      <c r="F33" s="69">
        <f t="shared" si="1"/>
        <v>1</v>
      </c>
      <c r="G33" s="68">
        <f t="shared" si="2"/>
        <v>2</v>
      </c>
      <c r="H33" s="32"/>
      <c r="I33" s="32"/>
      <c r="J33" s="32"/>
    </row>
    <row r="34" spans="1:10" ht="12.75">
      <c r="A34" s="67" t="s">
        <v>134</v>
      </c>
      <c r="B34" s="67" t="s">
        <v>121</v>
      </c>
      <c r="C34" s="68">
        <v>0</v>
      </c>
      <c r="D34" s="69">
        <f t="shared" si="0"/>
        <v>0</v>
      </c>
      <c r="E34" s="68">
        <v>2</v>
      </c>
      <c r="F34" s="69">
        <f t="shared" si="1"/>
        <v>1</v>
      </c>
      <c r="G34" s="68">
        <f t="shared" si="2"/>
        <v>2</v>
      </c>
      <c r="H34" s="32"/>
      <c r="I34" s="32"/>
      <c r="J34" s="32"/>
    </row>
    <row r="35" spans="1:10" ht="12.75">
      <c r="A35" s="67" t="s">
        <v>110</v>
      </c>
      <c r="B35" s="67" t="s">
        <v>107</v>
      </c>
      <c r="C35" s="68">
        <v>0</v>
      </c>
      <c r="D35" s="69">
        <f t="shared" si="0"/>
        <v>0</v>
      </c>
      <c r="E35" s="68">
        <v>0</v>
      </c>
      <c r="F35" s="69">
        <f t="shared" si="1"/>
        <v>0</v>
      </c>
      <c r="G35" s="68">
        <f t="shared" si="2"/>
        <v>0</v>
      </c>
      <c r="H35" s="32"/>
      <c r="I35" s="32"/>
      <c r="J35" s="32"/>
    </row>
    <row r="36" spans="1:10" ht="12.75">
      <c r="A36" s="67" t="s">
        <v>112</v>
      </c>
      <c r="B36" s="67" t="s">
        <v>107</v>
      </c>
      <c r="C36" s="68">
        <v>0</v>
      </c>
      <c r="D36" s="69">
        <f t="shared" si="0"/>
        <v>0</v>
      </c>
      <c r="E36" s="68">
        <v>0</v>
      </c>
      <c r="F36" s="69">
        <f t="shared" si="1"/>
        <v>0</v>
      </c>
      <c r="G36" s="68">
        <f t="shared" si="2"/>
        <v>0</v>
      </c>
      <c r="H36" s="32"/>
      <c r="I36" s="32"/>
      <c r="J36" s="32"/>
    </row>
    <row r="37" spans="1:10" ht="12.75">
      <c r="A37" s="67" t="s">
        <v>57</v>
      </c>
      <c r="B37" s="67" t="s">
        <v>15</v>
      </c>
      <c r="C37" s="68">
        <v>0</v>
      </c>
      <c r="D37" s="69">
        <f t="shared" si="0"/>
        <v>0</v>
      </c>
      <c r="E37" s="68">
        <v>0</v>
      </c>
      <c r="F37" s="69">
        <f t="shared" si="1"/>
        <v>0</v>
      </c>
      <c r="G37" s="68">
        <f t="shared" si="2"/>
        <v>0</v>
      </c>
      <c r="H37" s="32"/>
      <c r="I37" s="32"/>
      <c r="J37" s="32"/>
    </row>
    <row r="38" spans="1:10" ht="12.75">
      <c r="A38" s="67" t="s">
        <v>37</v>
      </c>
      <c r="B38" s="67" t="s">
        <v>108</v>
      </c>
      <c r="C38" s="68">
        <v>0</v>
      </c>
      <c r="D38" s="69">
        <f t="shared" si="0"/>
        <v>0</v>
      </c>
      <c r="E38" s="68">
        <v>0</v>
      </c>
      <c r="F38" s="69">
        <f t="shared" si="1"/>
        <v>0</v>
      </c>
      <c r="G38" s="68">
        <f t="shared" si="2"/>
        <v>0</v>
      </c>
      <c r="H38" s="32"/>
      <c r="I38" s="32"/>
      <c r="J38" s="32"/>
    </row>
    <row r="39" spans="1:10" ht="12.75">
      <c r="A39" s="67" t="s">
        <v>136</v>
      </c>
      <c r="B39" s="67" t="s">
        <v>121</v>
      </c>
      <c r="C39" s="68">
        <v>0</v>
      </c>
      <c r="D39" s="69">
        <f t="shared" si="0"/>
        <v>0</v>
      </c>
      <c r="E39" s="68">
        <v>0</v>
      </c>
      <c r="F39" s="69">
        <f t="shared" si="1"/>
        <v>0</v>
      </c>
      <c r="G39" s="68">
        <f t="shared" si="2"/>
        <v>0</v>
      </c>
      <c r="H39" s="32"/>
      <c r="I39" s="32"/>
      <c r="J39" s="32"/>
    </row>
  </sheetData>
  <sheetProtection/>
  <conditionalFormatting sqref="F2:F39">
    <cfRule type="dataBar" priority="1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{feb44b1d-5fd4-4ad7-b59e-e80399827dfd}</x14:id>
        </ext>
      </extLst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eb44b1d-5fd4-4ad7-b59e-e80399827df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F2:F39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Y84"/>
  <sheetViews>
    <sheetView zoomScalePageLayoutView="0" workbookViewId="0" topLeftCell="A1">
      <selection activeCell="P17" sqref="P17"/>
    </sheetView>
  </sheetViews>
  <sheetFormatPr defaultColWidth="9.140625" defaultRowHeight="12.75"/>
  <cols>
    <col min="1" max="1" width="4.57421875" style="30" customWidth="1"/>
    <col min="2" max="2" width="18.28125" style="39" customWidth="1"/>
    <col min="3" max="3" width="11.421875" style="31" customWidth="1"/>
    <col min="4" max="19" width="8.7109375" style="30" customWidth="1"/>
    <col min="20" max="20" width="1.421875" style="30" customWidth="1"/>
    <col min="21" max="21" width="12.7109375" style="30" customWidth="1"/>
    <col min="22" max="22" width="1.421875" style="30" customWidth="1"/>
    <col min="23" max="16384" width="9.140625" style="30" customWidth="1"/>
  </cols>
  <sheetData>
    <row r="1" spans="1:25" ht="13.5" thickBot="1">
      <c r="A1" s="58"/>
      <c r="B1" s="50" t="s">
        <v>16</v>
      </c>
      <c r="C1" s="51" t="s">
        <v>17</v>
      </c>
      <c r="D1" s="45" t="s">
        <v>18</v>
      </c>
      <c r="E1" s="47" t="s">
        <v>19</v>
      </c>
      <c r="F1" s="45" t="s">
        <v>20</v>
      </c>
      <c r="G1" s="47" t="s">
        <v>19</v>
      </c>
      <c r="H1" s="45" t="s">
        <v>21</v>
      </c>
      <c r="I1" s="47" t="s">
        <v>19</v>
      </c>
      <c r="J1" s="45" t="s">
        <v>22</v>
      </c>
      <c r="K1" s="47" t="s">
        <v>19</v>
      </c>
      <c r="L1" s="45" t="s">
        <v>23</v>
      </c>
      <c r="M1" s="47" t="s">
        <v>19</v>
      </c>
      <c r="N1" s="45" t="s">
        <v>24</v>
      </c>
      <c r="O1" s="47" t="s">
        <v>19</v>
      </c>
      <c r="P1" s="45" t="s">
        <v>25</v>
      </c>
      <c r="Q1" s="47" t="s">
        <v>19</v>
      </c>
      <c r="R1" s="45" t="s">
        <v>26</v>
      </c>
      <c r="S1" s="47" t="s">
        <v>19</v>
      </c>
      <c r="U1" s="41" t="s">
        <v>27</v>
      </c>
      <c r="W1" s="32"/>
      <c r="X1" s="32"/>
      <c r="Y1" s="32"/>
    </row>
    <row r="2" spans="1:25" ht="12.75" customHeight="1">
      <c r="A2" s="10">
        <v>1</v>
      </c>
      <c r="B2" s="52" t="s">
        <v>82</v>
      </c>
      <c r="C2" s="43" t="s">
        <v>104</v>
      </c>
      <c r="D2" s="44">
        <v>12</v>
      </c>
      <c r="E2" s="46">
        <f aca="true" t="shared" si="0" ref="E2:E33">SUM(D2/1)</f>
        <v>12</v>
      </c>
      <c r="F2" s="44">
        <v>21</v>
      </c>
      <c r="G2" s="46">
        <f aca="true" t="shared" si="1" ref="G2:G33">ROUND((D2+F2)/2,1)</f>
        <v>16.5</v>
      </c>
      <c r="H2" s="44">
        <v>21</v>
      </c>
      <c r="I2" s="46">
        <f aca="true" t="shared" si="2" ref="I2:I24">ROUND((D2+F2+H2)/3,1)</f>
        <v>18</v>
      </c>
      <c r="J2" s="44">
        <v>25</v>
      </c>
      <c r="K2" s="48">
        <f aca="true" t="shared" si="3" ref="K2:K24">ROUND((D2+F2+H2+J2)/4,1)</f>
        <v>19.8</v>
      </c>
      <c r="L2" s="44">
        <v>14</v>
      </c>
      <c r="M2" s="46">
        <f aca="true" t="shared" si="4" ref="M2:M24">ROUND((D2+F2+H2+J2+L2)/5,1)</f>
        <v>18.6</v>
      </c>
      <c r="N2" s="44">
        <v>10</v>
      </c>
      <c r="O2" s="46">
        <f aca="true" t="shared" si="5" ref="O2:O24">ROUND((D2+F2+H2+J2+L2+N2)/6,1)</f>
        <v>17.2</v>
      </c>
      <c r="P2" s="44">
        <v>21</v>
      </c>
      <c r="Q2" s="46">
        <f aca="true" t="shared" si="6" ref="Q2:Q24">ROUND((D2+F2+H2+J2+L2+N2+P2)/7,1)</f>
        <v>17.7</v>
      </c>
      <c r="R2" s="44">
        <v>16</v>
      </c>
      <c r="S2" s="10">
        <f aca="true" t="shared" si="7" ref="S2:S33">ROUND((D2+F2+H2+J2+L2+N2+P2+R2)/8,1)</f>
        <v>17.5</v>
      </c>
      <c r="T2" s="42"/>
      <c r="U2" s="35">
        <f aca="true" t="shared" si="8" ref="U2:U65">SUM(D2+F2+H2+J2+L2+N2+P2+R2)</f>
        <v>140</v>
      </c>
      <c r="V2" s="33"/>
      <c r="W2" s="34"/>
      <c r="X2" s="34"/>
      <c r="Y2" s="32"/>
    </row>
    <row r="3" spans="1:25" ht="12.75">
      <c r="A3" s="10">
        <v>2</v>
      </c>
      <c r="B3" s="53" t="s">
        <v>29</v>
      </c>
      <c r="C3" s="40" t="s">
        <v>14</v>
      </c>
      <c r="D3" s="35">
        <v>23</v>
      </c>
      <c r="E3" s="10">
        <f t="shared" si="0"/>
        <v>23</v>
      </c>
      <c r="F3" s="35">
        <v>10</v>
      </c>
      <c r="G3" s="10">
        <f t="shared" si="1"/>
        <v>16.5</v>
      </c>
      <c r="H3" s="35">
        <v>18</v>
      </c>
      <c r="I3" s="10">
        <f t="shared" si="2"/>
        <v>17</v>
      </c>
      <c r="J3" s="35">
        <v>18</v>
      </c>
      <c r="K3" s="49">
        <f t="shared" si="3"/>
        <v>17.3</v>
      </c>
      <c r="L3" s="35">
        <v>14</v>
      </c>
      <c r="M3" s="10">
        <f t="shared" si="4"/>
        <v>16.6</v>
      </c>
      <c r="N3" s="35">
        <v>19</v>
      </c>
      <c r="O3" s="10">
        <f t="shared" si="5"/>
        <v>17</v>
      </c>
      <c r="P3" s="35">
        <v>13</v>
      </c>
      <c r="Q3" s="10">
        <f t="shared" si="6"/>
        <v>16.4</v>
      </c>
      <c r="R3" s="35">
        <v>25</v>
      </c>
      <c r="S3" s="10">
        <f t="shared" si="7"/>
        <v>17.5</v>
      </c>
      <c r="T3" s="36"/>
      <c r="U3" s="35">
        <f t="shared" si="8"/>
        <v>140</v>
      </c>
      <c r="V3" s="37"/>
      <c r="W3" s="32"/>
      <c r="X3" s="32"/>
      <c r="Y3" s="32"/>
    </row>
    <row r="4" spans="1:25" ht="12.75">
      <c r="A4" s="10">
        <v>3</v>
      </c>
      <c r="B4" s="53" t="s">
        <v>57</v>
      </c>
      <c r="C4" s="40" t="s">
        <v>11</v>
      </c>
      <c r="D4" s="35">
        <v>22</v>
      </c>
      <c r="E4" s="10">
        <f t="shared" si="0"/>
        <v>22</v>
      </c>
      <c r="F4" s="35">
        <v>9</v>
      </c>
      <c r="G4" s="10">
        <f t="shared" si="1"/>
        <v>15.5</v>
      </c>
      <c r="H4" s="35">
        <v>11</v>
      </c>
      <c r="I4" s="10">
        <f t="shared" si="2"/>
        <v>14</v>
      </c>
      <c r="J4" s="35">
        <v>14</v>
      </c>
      <c r="K4" s="49">
        <f t="shared" si="3"/>
        <v>14</v>
      </c>
      <c r="L4" s="35">
        <v>24</v>
      </c>
      <c r="M4" s="10">
        <f t="shared" si="4"/>
        <v>16</v>
      </c>
      <c r="N4" s="35">
        <v>18</v>
      </c>
      <c r="O4" s="10">
        <f t="shared" si="5"/>
        <v>16.3</v>
      </c>
      <c r="P4" s="35">
        <v>14</v>
      </c>
      <c r="Q4" s="10">
        <f t="shared" si="6"/>
        <v>16</v>
      </c>
      <c r="R4" s="35">
        <v>22</v>
      </c>
      <c r="S4" s="10">
        <f t="shared" si="7"/>
        <v>16.8</v>
      </c>
      <c r="T4" s="36"/>
      <c r="U4" s="35">
        <f t="shared" si="8"/>
        <v>134</v>
      </c>
      <c r="V4" s="37"/>
      <c r="W4" s="32"/>
      <c r="X4" s="32"/>
      <c r="Y4" s="32"/>
    </row>
    <row r="5" spans="1:25" ht="12.75">
      <c r="A5" s="10">
        <v>6</v>
      </c>
      <c r="B5" s="53" t="s">
        <v>76</v>
      </c>
      <c r="C5" s="40" t="s">
        <v>104</v>
      </c>
      <c r="D5" s="35">
        <v>16</v>
      </c>
      <c r="E5" s="10">
        <f t="shared" si="0"/>
        <v>16</v>
      </c>
      <c r="F5" s="35">
        <v>13</v>
      </c>
      <c r="G5" s="10">
        <f t="shared" si="1"/>
        <v>14.5</v>
      </c>
      <c r="H5" s="35">
        <v>0</v>
      </c>
      <c r="I5" s="10">
        <f t="shared" si="2"/>
        <v>9.7</v>
      </c>
      <c r="J5" s="35">
        <v>11</v>
      </c>
      <c r="K5" s="49">
        <f t="shared" si="3"/>
        <v>10</v>
      </c>
      <c r="L5" s="35">
        <v>17</v>
      </c>
      <c r="M5" s="10">
        <f t="shared" si="4"/>
        <v>11.4</v>
      </c>
      <c r="N5" s="35">
        <v>29</v>
      </c>
      <c r="O5" s="10">
        <f t="shared" si="5"/>
        <v>14.3</v>
      </c>
      <c r="P5" s="35">
        <v>16</v>
      </c>
      <c r="Q5" s="10">
        <f t="shared" si="6"/>
        <v>14.6</v>
      </c>
      <c r="R5" s="35">
        <v>28</v>
      </c>
      <c r="S5" s="10">
        <f t="shared" si="7"/>
        <v>16.3</v>
      </c>
      <c r="T5" s="36"/>
      <c r="U5" s="35">
        <f t="shared" si="8"/>
        <v>130</v>
      </c>
      <c r="V5" s="37"/>
      <c r="W5" s="32"/>
      <c r="X5" s="32"/>
      <c r="Y5" s="32"/>
    </row>
    <row r="6" spans="1:25" ht="12.75">
      <c r="A6" s="10">
        <v>4</v>
      </c>
      <c r="B6" s="54" t="s">
        <v>84</v>
      </c>
      <c r="C6" s="40" t="s">
        <v>104</v>
      </c>
      <c r="D6" s="35">
        <v>13</v>
      </c>
      <c r="E6" s="10">
        <f t="shared" si="0"/>
        <v>13</v>
      </c>
      <c r="F6" s="35">
        <v>14</v>
      </c>
      <c r="G6" s="10">
        <f t="shared" si="1"/>
        <v>13.5</v>
      </c>
      <c r="H6" s="35">
        <v>11</v>
      </c>
      <c r="I6" s="10">
        <f t="shared" si="2"/>
        <v>12.7</v>
      </c>
      <c r="J6" s="35">
        <v>8</v>
      </c>
      <c r="K6" s="49">
        <f t="shared" si="3"/>
        <v>11.5</v>
      </c>
      <c r="L6" s="35">
        <v>21</v>
      </c>
      <c r="M6" s="10">
        <f t="shared" si="4"/>
        <v>13.4</v>
      </c>
      <c r="N6" s="35">
        <v>14</v>
      </c>
      <c r="O6" s="10">
        <f t="shared" si="5"/>
        <v>13.5</v>
      </c>
      <c r="P6" s="35">
        <v>14</v>
      </c>
      <c r="Q6" s="10">
        <f t="shared" si="6"/>
        <v>13.6</v>
      </c>
      <c r="R6" s="35">
        <v>13</v>
      </c>
      <c r="S6" s="10">
        <f t="shared" si="7"/>
        <v>13.5</v>
      </c>
      <c r="T6" s="36"/>
      <c r="U6" s="35">
        <f t="shared" si="8"/>
        <v>108</v>
      </c>
      <c r="V6" s="37"/>
      <c r="W6" s="32"/>
      <c r="X6" s="32"/>
      <c r="Y6" s="32"/>
    </row>
    <row r="7" spans="1:25" ht="12.75">
      <c r="A7" s="10">
        <v>5</v>
      </c>
      <c r="B7" s="54" t="s">
        <v>28</v>
      </c>
      <c r="C7" s="40" t="s">
        <v>15</v>
      </c>
      <c r="D7" s="35">
        <v>12</v>
      </c>
      <c r="E7" s="10">
        <f t="shared" si="0"/>
        <v>12</v>
      </c>
      <c r="F7" s="35">
        <v>13</v>
      </c>
      <c r="G7" s="10">
        <f t="shared" si="1"/>
        <v>12.5</v>
      </c>
      <c r="H7" s="35">
        <v>10</v>
      </c>
      <c r="I7" s="10">
        <f t="shared" si="2"/>
        <v>11.7</v>
      </c>
      <c r="J7" s="35">
        <v>9</v>
      </c>
      <c r="K7" s="49">
        <f t="shared" si="3"/>
        <v>11</v>
      </c>
      <c r="L7" s="35">
        <v>14</v>
      </c>
      <c r="M7" s="10">
        <f t="shared" si="4"/>
        <v>11.6</v>
      </c>
      <c r="N7" s="35">
        <v>12</v>
      </c>
      <c r="O7" s="10">
        <f t="shared" si="5"/>
        <v>11.7</v>
      </c>
      <c r="P7" s="35">
        <v>12</v>
      </c>
      <c r="Q7" s="10">
        <f t="shared" si="6"/>
        <v>11.7</v>
      </c>
      <c r="R7" s="35">
        <v>6</v>
      </c>
      <c r="S7" s="10">
        <f t="shared" si="7"/>
        <v>11</v>
      </c>
      <c r="T7" s="36"/>
      <c r="U7" s="35">
        <f t="shared" si="8"/>
        <v>88</v>
      </c>
      <c r="V7" s="37"/>
      <c r="W7" s="32"/>
      <c r="X7" s="32"/>
      <c r="Y7" s="32"/>
    </row>
    <row r="8" spans="1:25" ht="12.75">
      <c r="A8" s="10">
        <v>11</v>
      </c>
      <c r="B8" s="53" t="s">
        <v>68</v>
      </c>
      <c r="C8" s="40" t="s">
        <v>12</v>
      </c>
      <c r="D8" s="35">
        <v>14</v>
      </c>
      <c r="E8" s="10">
        <f t="shared" si="0"/>
        <v>14</v>
      </c>
      <c r="F8" s="35">
        <v>0</v>
      </c>
      <c r="G8" s="10">
        <f t="shared" si="1"/>
        <v>7</v>
      </c>
      <c r="H8" s="35">
        <v>8</v>
      </c>
      <c r="I8" s="10">
        <f t="shared" si="2"/>
        <v>7.3</v>
      </c>
      <c r="J8" s="35">
        <v>13</v>
      </c>
      <c r="K8" s="49">
        <f t="shared" si="3"/>
        <v>8.8</v>
      </c>
      <c r="L8" s="35">
        <v>14</v>
      </c>
      <c r="M8" s="10">
        <f t="shared" si="4"/>
        <v>9.8</v>
      </c>
      <c r="N8" s="35">
        <v>6</v>
      </c>
      <c r="O8" s="10">
        <f t="shared" si="5"/>
        <v>9.2</v>
      </c>
      <c r="P8" s="35">
        <v>10</v>
      </c>
      <c r="Q8" s="10">
        <f t="shared" si="6"/>
        <v>9.3</v>
      </c>
      <c r="R8" s="35">
        <v>16</v>
      </c>
      <c r="S8" s="10">
        <f t="shared" si="7"/>
        <v>10.1</v>
      </c>
      <c r="T8" s="36"/>
      <c r="U8" s="35">
        <f t="shared" si="8"/>
        <v>81</v>
      </c>
      <c r="V8" s="37"/>
      <c r="W8" s="32"/>
      <c r="X8" s="32"/>
      <c r="Y8" s="32"/>
    </row>
    <row r="9" spans="1:25" ht="12.75">
      <c r="A9" s="10">
        <v>8</v>
      </c>
      <c r="B9" s="53" t="s">
        <v>31</v>
      </c>
      <c r="C9" s="40" t="s">
        <v>14</v>
      </c>
      <c r="D9" s="35">
        <v>0</v>
      </c>
      <c r="E9" s="10">
        <f t="shared" si="0"/>
        <v>0</v>
      </c>
      <c r="F9" s="35">
        <v>15</v>
      </c>
      <c r="G9" s="10">
        <f t="shared" si="1"/>
        <v>7.5</v>
      </c>
      <c r="H9" s="35">
        <v>11</v>
      </c>
      <c r="I9" s="10">
        <f t="shared" si="2"/>
        <v>8.7</v>
      </c>
      <c r="J9" s="35">
        <v>11</v>
      </c>
      <c r="K9" s="49">
        <f t="shared" si="3"/>
        <v>9.3</v>
      </c>
      <c r="L9" s="35">
        <v>14</v>
      </c>
      <c r="M9" s="10">
        <f t="shared" si="4"/>
        <v>10.2</v>
      </c>
      <c r="N9" s="35">
        <v>11</v>
      </c>
      <c r="O9" s="10">
        <f t="shared" si="5"/>
        <v>10.3</v>
      </c>
      <c r="P9" s="35">
        <v>11</v>
      </c>
      <c r="Q9" s="10">
        <f t="shared" si="6"/>
        <v>10.4</v>
      </c>
      <c r="R9" s="35">
        <v>6</v>
      </c>
      <c r="S9" s="10">
        <f t="shared" si="7"/>
        <v>9.9</v>
      </c>
      <c r="T9" s="36"/>
      <c r="U9" s="35">
        <f t="shared" si="8"/>
        <v>79</v>
      </c>
      <c r="V9" s="37"/>
      <c r="W9" s="32"/>
      <c r="X9" s="32"/>
      <c r="Y9" s="32"/>
    </row>
    <row r="10" spans="1:25" ht="12.75">
      <c r="A10" s="10">
        <v>19</v>
      </c>
      <c r="B10" s="53" t="s">
        <v>89</v>
      </c>
      <c r="C10" s="40" t="s">
        <v>15</v>
      </c>
      <c r="D10" s="35">
        <v>13</v>
      </c>
      <c r="E10" s="10">
        <f t="shared" si="0"/>
        <v>13</v>
      </c>
      <c r="F10" s="35">
        <v>1</v>
      </c>
      <c r="G10" s="10">
        <f t="shared" si="1"/>
        <v>7</v>
      </c>
      <c r="H10" s="35">
        <v>4</v>
      </c>
      <c r="I10" s="10">
        <f t="shared" si="2"/>
        <v>6</v>
      </c>
      <c r="J10" s="35">
        <v>12</v>
      </c>
      <c r="K10" s="49">
        <f t="shared" si="3"/>
        <v>7.5</v>
      </c>
      <c r="L10" s="35">
        <v>2</v>
      </c>
      <c r="M10" s="10">
        <f t="shared" si="4"/>
        <v>6.4</v>
      </c>
      <c r="N10" s="35">
        <v>17</v>
      </c>
      <c r="O10" s="10">
        <f t="shared" si="5"/>
        <v>8.2</v>
      </c>
      <c r="P10" s="35">
        <v>8</v>
      </c>
      <c r="Q10" s="10">
        <f t="shared" si="6"/>
        <v>8.1</v>
      </c>
      <c r="R10" s="35">
        <v>13</v>
      </c>
      <c r="S10" s="10">
        <f t="shared" si="7"/>
        <v>8.8</v>
      </c>
      <c r="T10" s="36"/>
      <c r="U10" s="35">
        <f t="shared" si="8"/>
        <v>70</v>
      </c>
      <c r="V10" s="37"/>
      <c r="W10" s="32"/>
      <c r="X10" s="32"/>
      <c r="Y10" s="32"/>
    </row>
    <row r="11" spans="1:25" ht="12.75">
      <c r="A11" s="10">
        <v>14</v>
      </c>
      <c r="B11" s="55" t="s">
        <v>61</v>
      </c>
      <c r="C11" s="40" t="s">
        <v>12</v>
      </c>
      <c r="D11" s="35">
        <v>7</v>
      </c>
      <c r="E11" s="10">
        <f t="shared" si="0"/>
        <v>7</v>
      </c>
      <c r="F11" s="35">
        <v>15</v>
      </c>
      <c r="G11" s="10">
        <f t="shared" si="1"/>
        <v>11</v>
      </c>
      <c r="H11" s="35">
        <v>2</v>
      </c>
      <c r="I11" s="10">
        <f t="shared" si="2"/>
        <v>8</v>
      </c>
      <c r="J11" s="35">
        <v>4</v>
      </c>
      <c r="K11" s="49">
        <f t="shared" si="3"/>
        <v>7</v>
      </c>
      <c r="L11" s="35">
        <v>11</v>
      </c>
      <c r="M11" s="10">
        <f t="shared" si="4"/>
        <v>7.8</v>
      </c>
      <c r="N11" s="35">
        <v>12</v>
      </c>
      <c r="O11" s="10">
        <f t="shared" si="5"/>
        <v>8.5</v>
      </c>
      <c r="P11" s="35">
        <v>0</v>
      </c>
      <c r="Q11" s="10">
        <f t="shared" si="6"/>
        <v>7.3</v>
      </c>
      <c r="R11" s="35">
        <v>17</v>
      </c>
      <c r="S11" s="10">
        <f t="shared" si="7"/>
        <v>8.5</v>
      </c>
      <c r="T11" s="36"/>
      <c r="U11" s="35">
        <f t="shared" si="8"/>
        <v>68</v>
      </c>
      <c r="V11" s="37"/>
      <c r="W11" s="32"/>
      <c r="X11" s="32"/>
      <c r="Y11" s="32"/>
    </row>
    <row r="12" spans="1:25" ht="12.75">
      <c r="A12" s="10">
        <v>23</v>
      </c>
      <c r="B12" s="54" t="s">
        <v>46</v>
      </c>
      <c r="C12" s="40" t="s">
        <v>11</v>
      </c>
      <c r="D12" s="35">
        <v>2</v>
      </c>
      <c r="E12" s="10">
        <f t="shared" si="0"/>
        <v>2</v>
      </c>
      <c r="F12" s="35">
        <v>10</v>
      </c>
      <c r="G12" s="10">
        <f t="shared" si="1"/>
        <v>6</v>
      </c>
      <c r="H12" s="35">
        <v>3</v>
      </c>
      <c r="I12" s="10">
        <f t="shared" si="2"/>
        <v>5</v>
      </c>
      <c r="J12" s="35">
        <v>11</v>
      </c>
      <c r="K12" s="49">
        <f t="shared" si="3"/>
        <v>6.5</v>
      </c>
      <c r="L12" s="35">
        <v>0</v>
      </c>
      <c r="M12" s="10">
        <f t="shared" si="4"/>
        <v>5.2</v>
      </c>
      <c r="N12" s="35">
        <v>22</v>
      </c>
      <c r="O12" s="10">
        <f t="shared" si="5"/>
        <v>8</v>
      </c>
      <c r="P12" s="35">
        <v>10</v>
      </c>
      <c r="Q12" s="10">
        <f t="shared" si="6"/>
        <v>8.3</v>
      </c>
      <c r="R12" s="35">
        <v>9</v>
      </c>
      <c r="S12" s="10">
        <f t="shared" si="7"/>
        <v>8.4</v>
      </c>
      <c r="T12" s="36"/>
      <c r="U12" s="35">
        <f t="shared" si="8"/>
        <v>67</v>
      </c>
      <c r="V12" s="37"/>
      <c r="W12" s="32"/>
      <c r="X12" s="32"/>
      <c r="Y12" s="32"/>
    </row>
    <row r="13" spans="1:25" ht="12.75">
      <c r="A13" s="10">
        <v>7</v>
      </c>
      <c r="B13" s="53" t="s">
        <v>91</v>
      </c>
      <c r="C13" s="40" t="s">
        <v>15</v>
      </c>
      <c r="D13" s="35">
        <v>20</v>
      </c>
      <c r="E13" s="10">
        <f t="shared" si="0"/>
        <v>20</v>
      </c>
      <c r="F13" s="35">
        <v>12</v>
      </c>
      <c r="G13" s="10">
        <f t="shared" si="1"/>
        <v>16</v>
      </c>
      <c r="H13" s="35">
        <v>11</v>
      </c>
      <c r="I13" s="10">
        <f t="shared" si="2"/>
        <v>14.3</v>
      </c>
      <c r="J13" s="35">
        <v>4</v>
      </c>
      <c r="K13" s="49">
        <f t="shared" si="3"/>
        <v>11.8</v>
      </c>
      <c r="L13" s="35">
        <v>4</v>
      </c>
      <c r="M13" s="10">
        <f t="shared" si="4"/>
        <v>10.2</v>
      </c>
      <c r="N13" s="35">
        <v>8</v>
      </c>
      <c r="O13" s="10">
        <f t="shared" si="5"/>
        <v>9.8</v>
      </c>
      <c r="P13" s="35">
        <v>7</v>
      </c>
      <c r="Q13" s="10">
        <f t="shared" si="6"/>
        <v>9.4</v>
      </c>
      <c r="R13" s="35">
        <v>0</v>
      </c>
      <c r="S13" s="10">
        <f t="shared" si="7"/>
        <v>8.3</v>
      </c>
      <c r="T13" s="36"/>
      <c r="U13" s="35">
        <f t="shared" si="8"/>
        <v>66</v>
      </c>
      <c r="V13" s="37"/>
      <c r="W13" s="32"/>
      <c r="X13" s="32"/>
      <c r="Y13" s="32"/>
    </row>
    <row r="14" spans="1:25" ht="12.75">
      <c r="A14" s="10">
        <v>13</v>
      </c>
      <c r="B14" s="54" t="s">
        <v>92</v>
      </c>
      <c r="C14" s="40" t="s">
        <v>15</v>
      </c>
      <c r="D14" s="35">
        <v>7</v>
      </c>
      <c r="E14" s="10">
        <f t="shared" si="0"/>
        <v>7</v>
      </c>
      <c r="F14" s="35">
        <v>5</v>
      </c>
      <c r="G14" s="10">
        <f t="shared" si="1"/>
        <v>6</v>
      </c>
      <c r="H14" s="35">
        <v>9</v>
      </c>
      <c r="I14" s="10">
        <f t="shared" si="2"/>
        <v>7</v>
      </c>
      <c r="J14" s="35">
        <v>16</v>
      </c>
      <c r="K14" s="49">
        <f t="shared" si="3"/>
        <v>9.3</v>
      </c>
      <c r="L14" s="35">
        <v>3</v>
      </c>
      <c r="M14" s="10">
        <f t="shared" si="4"/>
        <v>8</v>
      </c>
      <c r="N14" s="35">
        <v>17</v>
      </c>
      <c r="O14" s="10">
        <f t="shared" si="5"/>
        <v>9.5</v>
      </c>
      <c r="P14" s="35">
        <v>3</v>
      </c>
      <c r="Q14" s="10">
        <f t="shared" si="6"/>
        <v>8.6</v>
      </c>
      <c r="R14" s="35">
        <v>6</v>
      </c>
      <c r="S14" s="10">
        <f t="shared" si="7"/>
        <v>8.3</v>
      </c>
      <c r="T14" s="36"/>
      <c r="U14" s="35">
        <f t="shared" si="8"/>
        <v>66</v>
      </c>
      <c r="V14" s="37"/>
      <c r="W14" s="32"/>
      <c r="X14" s="32"/>
      <c r="Y14" s="32"/>
    </row>
    <row r="15" spans="1:25" ht="12.75">
      <c r="A15" s="10">
        <v>12</v>
      </c>
      <c r="B15" s="53" t="s">
        <v>90</v>
      </c>
      <c r="C15" s="40" t="s">
        <v>15</v>
      </c>
      <c r="D15" s="35">
        <v>3</v>
      </c>
      <c r="E15" s="10">
        <f t="shared" si="0"/>
        <v>3</v>
      </c>
      <c r="F15" s="35">
        <v>6</v>
      </c>
      <c r="G15" s="10">
        <f t="shared" si="1"/>
        <v>4.5</v>
      </c>
      <c r="H15" s="35">
        <v>16</v>
      </c>
      <c r="I15" s="10">
        <f t="shared" si="2"/>
        <v>8.3</v>
      </c>
      <c r="J15" s="35">
        <v>11</v>
      </c>
      <c r="K15" s="49">
        <f t="shared" si="3"/>
        <v>9</v>
      </c>
      <c r="L15" s="35">
        <v>11</v>
      </c>
      <c r="M15" s="10">
        <f t="shared" si="4"/>
        <v>9.4</v>
      </c>
      <c r="N15" s="35">
        <v>15</v>
      </c>
      <c r="O15" s="10">
        <f t="shared" si="5"/>
        <v>10.3</v>
      </c>
      <c r="P15" s="35">
        <v>0</v>
      </c>
      <c r="Q15" s="10">
        <f t="shared" si="6"/>
        <v>8.9</v>
      </c>
      <c r="R15" s="35">
        <v>0</v>
      </c>
      <c r="S15" s="10">
        <f t="shared" si="7"/>
        <v>7.8</v>
      </c>
      <c r="T15" s="36"/>
      <c r="U15" s="35">
        <f t="shared" si="8"/>
        <v>62</v>
      </c>
      <c r="V15" s="37"/>
      <c r="W15" s="32"/>
      <c r="X15" s="32"/>
      <c r="Y15" s="32"/>
    </row>
    <row r="16" spans="1:25" ht="12.75">
      <c r="A16" s="10">
        <v>10</v>
      </c>
      <c r="B16" s="53" t="s">
        <v>87</v>
      </c>
      <c r="C16" s="40" t="s">
        <v>15</v>
      </c>
      <c r="D16" s="35">
        <v>0</v>
      </c>
      <c r="E16" s="10">
        <f t="shared" si="0"/>
        <v>0</v>
      </c>
      <c r="F16" s="35">
        <v>10</v>
      </c>
      <c r="G16" s="10">
        <f t="shared" si="1"/>
        <v>5</v>
      </c>
      <c r="H16" s="35">
        <v>19</v>
      </c>
      <c r="I16" s="10">
        <f t="shared" si="2"/>
        <v>9.7</v>
      </c>
      <c r="J16" s="35">
        <v>3</v>
      </c>
      <c r="K16" s="49">
        <f t="shared" si="3"/>
        <v>8</v>
      </c>
      <c r="L16" s="35">
        <v>18</v>
      </c>
      <c r="M16" s="10">
        <f t="shared" si="4"/>
        <v>10</v>
      </c>
      <c r="N16" s="35">
        <v>2</v>
      </c>
      <c r="O16" s="10">
        <f t="shared" si="5"/>
        <v>8.7</v>
      </c>
      <c r="P16" s="35">
        <v>9</v>
      </c>
      <c r="Q16" s="10">
        <f t="shared" si="6"/>
        <v>8.7</v>
      </c>
      <c r="R16" s="35">
        <v>0</v>
      </c>
      <c r="S16" s="10">
        <f t="shared" si="7"/>
        <v>7.6</v>
      </c>
      <c r="T16" s="38"/>
      <c r="U16" s="35">
        <f t="shared" si="8"/>
        <v>61</v>
      </c>
      <c r="V16" s="37"/>
      <c r="W16" s="32"/>
      <c r="X16" s="32"/>
      <c r="Y16" s="32"/>
    </row>
    <row r="17" spans="1:25" ht="12.75">
      <c r="A17" s="10">
        <v>15</v>
      </c>
      <c r="B17" s="53" t="s">
        <v>33</v>
      </c>
      <c r="C17" s="40" t="s">
        <v>14</v>
      </c>
      <c r="D17" s="35">
        <v>15</v>
      </c>
      <c r="E17" s="10">
        <f t="shared" si="0"/>
        <v>15</v>
      </c>
      <c r="F17" s="35">
        <v>14</v>
      </c>
      <c r="G17" s="10">
        <f t="shared" si="1"/>
        <v>14.5</v>
      </c>
      <c r="H17" s="35">
        <v>7</v>
      </c>
      <c r="I17" s="10">
        <f t="shared" si="2"/>
        <v>12</v>
      </c>
      <c r="J17" s="35">
        <v>2</v>
      </c>
      <c r="K17" s="49">
        <f t="shared" si="3"/>
        <v>9.5</v>
      </c>
      <c r="L17" s="35">
        <v>0</v>
      </c>
      <c r="M17" s="10">
        <f t="shared" si="4"/>
        <v>7.6</v>
      </c>
      <c r="N17" s="35">
        <v>0</v>
      </c>
      <c r="O17" s="10">
        <f t="shared" si="5"/>
        <v>6.3</v>
      </c>
      <c r="P17" s="35">
        <v>10</v>
      </c>
      <c r="Q17" s="10">
        <f t="shared" si="6"/>
        <v>6.9</v>
      </c>
      <c r="R17" s="35">
        <v>9</v>
      </c>
      <c r="S17" s="10">
        <f t="shared" si="7"/>
        <v>7.1</v>
      </c>
      <c r="T17" s="36"/>
      <c r="U17" s="35">
        <f t="shared" si="8"/>
        <v>57</v>
      </c>
      <c r="V17" s="37"/>
      <c r="W17" s="32"/>
      <c r="X17" s="32"/>
      <c r="Y17" s="32"/>
    </row>
    <row r="18" spans="1:25" ht="12.75">
      <c r="A18" s="10">
        <v>16</v>
      </c>
      <c r="B18" s="54" t="s">
        <v>62</v>
      </c>
      <c r="C18" s="40" t="s">
        <v>12</v>
      </c>
      <c r="D18" s="35">
        <v>14</v>
      </c>
      <c r="E18" s="10">
        <f t="shared" si="0"/>
        <v>14</v>
      </c>
      <c r="F18" s="35">
        <v>8</v>
      </c>
      <c r="G18" s="10">
        <f t="shared" si="1"/>
        <v>11</v>
      </c>
      <c r="H18" s="35">
        <v>6</v>
      </c>
      <c r="I18" s="10">
        <f t="shared" si="2"/>
        <v>9.3</v>
      </c>
      <c r="J18" s="35">
        <v>2</v>
      </c>
      <c r="K18" s="49">
        <f t="shared" si="3"/>
        <v>7.5</v>
      </c>
      <c r="L18" s="35">
        <v>7</v>
      </c>
      <c r="M18" s="10">
        <f t="shared" si="4"/>
        <v>7.4</v>
      </c>
      <c r="N18" s="35">
        <v>10</v>
      </c>
      <c r="O18" s="10">
        <f t="shared" si="5"/>
        <v>7.8</v>
      </c>
      <c r="P18" s="35">
        <v>7</v>
      </c>
      <c r="Q18" s="10">
        <f t="shared" si="6"/>
        <v>7.7</v>
      </c>
      <c r="R18" s="35">
        <v>2</v>
      </c>
      <c r="S18" s="10">
        <f t="shared" si="7"/>
        <v>7</v>
      </c>
      <c r="T18" s="36"/>
      <c r="U18" s="35">
        <f t="shared" si="8"/>
        <v>56</v>
      </c>
      <c r="V18" s="37"/>
      <c r="W18" s="32"/>
      <c r="X18" s="32"/>
      <c r="Y18" s="32"/>
    </row>
    <row r="19" spans="1:25" ht="12.75">
      <c r="A19" s="10">
        <v>27</v>
      </c>
      <c r="B19" s="53" t="s">
        <v>35</v>
      </c>
      <c r="C19" s="40" t="s">
        <v>14</v>
      </c>
      <c r="D19" s="35">
        <v>2</v>
      </c>
      <c r="E19" s="10">
        <f t="shared" si="0"/>
        <v>2</v>
      </c>
      <c r="F19" s="35">
        <v>4</v>
      </c>
      <c r="G19" s="10">
        <f t="shared" si="1"/>
        <v>3</v>
      </c>
      <c r="H19" s="35">
        <v>7</v>
      </c>
      <c r="I19" s="10">
        <f t="shared" si="2"/>
        <v>4.3</v>
      </c>
      <c r="J19" s="35">
        <v>4</v>
      </c>
      <c r="K19" s="49">
        <f t="shared" si="3"/>
        <v>4.3</v>
      </c>
      <c r="L19" s="35">
        <v>6</v>
      </c>
      <c r="M19" s="10">
        <f t="shared" si="4"/>
        <v>4.6</v>
      </c>
      <c r="N19" s="35">
        <v>12</v>
      </c>
      <c r="O19" s="10">
        <f t="shared" si="5"/>
        <v>5.8</v>
      </c>
      <c r="P19" s="35">
        <v>12</v>
      </c>
      <c r="Q19" s="10">
        <f t="shared" si="6"/>
        <v>6.7</v>
      </c>
      <c r="R19" s="35">
        <v>8</v>
      </c>
      <c r="S19" s="10">
        <f t="shared" si="7"/>
        <v>6.9</v>
      </c>
      <c r="T19" s="36"/>
      <c r="U19" s="35">
        <f t="shared" si="8"/>
        <v>55</v>
      </c>
      <c r="V19" s="37"/>
      <c r="W19" s="32"/>
      <c r="X19" s="32"/>
      <c r="Y19" s="32"/>
    </row>
    <row r="20" spans="1:25" ht="13.5" thickBot="1">
      <c r="A20" s="10">
        <v>9</v>
      </c>
      <c r="B20" s="56" t="s">
        <v>50</v>
      </c>
      <c r="C20" s="40" t="s">
        <v>11</v>
      </c>
      <c r="D20" s="35">
        <v>8</v>
      </c>
      <c r="E20" s="10">
        <f t="shared" si="0"/>
        <v>8</v>
      </c>
      <c r="F20" s="35">
        <v>3</v>
      </c>
      <c r="G20" s="10">
        <f t="shared" si="1"/>
        <v>5.5</v>
      </c>
      <c r="H20" s="35">
        <v>19</v>
      </c>
      <c r="I20" s="10">
        <f t="shared" si="2"/>
        <v>10</v>
      </c>
      <c r="J20" s="35">
        <v>13</v>
      </c>
      <c r="K20" s="49">
        <f t="shared" si="3"/>
        <v>10.8</v>
      </c>
      <c r="L20" s="35">
        <v>7</v>
      </c>
      <c r="M20" s="10">
        <f t="shared" si="4"/>
        <v>10</v>
      </c>
      <c r="N20" s="35">
        <v>0</v>
      </c>
      <c r="O20" s="10">
        <f t="shared" si="5"/>
        <v>8.3</v>
      </c>
      <c r="P20" s="35">
        <v>0</v>
      </c>
      <c r="Q20" s="10">
        <f t="shared" si="6"/>
        <v>7.1</v>
      </c>
      <c r="R20" s="35">
        <v>2</v>
      </c>
      <c r="S20" s="10">
        <f t="shared" si="7"/>
        <v>6.5</v>
      </c>
      <c r="T20" s="36"/>
      <c r="U20" s="35">
        <f t="shared" si="8"/>
        <v>52</v>
      </c>
      <c r="V20" s="37"/>
      <c r="W20" s="32"/>
      <c r="X20" s="32"/>
      <c r="Y20" s="32"/>
    </row>
    <row r="21" spans="1:25" ht="13.5" thickTop="1">
      <c r="A21" s="10">
        <v>28</v>
      </c>
      <c r="B21" s="57" t="s">
        <v>49</v>
      </c>
      <c r="C21" s="40" t="s">
        <v>11</v>
      </c>
      <c r="D21" s="35">
        <v>0</v>
      </c>
      <c r="E21" s="10">
        <f t="shared" si="0"/>
        <v>0</v>
      </c>
      <c r="F21" s="35">
        <v>3</v>
      </c>
      <c r="G21" s="10">
        <f t="shared" si="1"/>
        <v>1.5</v>
      </c>
      <c r="H21" s="35">
        <v>6</v>
      </c>
      <c r="I21" s="10">
        <f t="shared" si="2"/>
        <v>3</v>
      </c>
      <c r="J21" s="35">
        <v>0</v>
      </c>
      <c r="K21" s="49">
        <f t="shared" si="3"/>
        <v>2.3</v>
      </c>
      <c r="L21" s="35">
        <v>12</v>
      </c>
      <c r="M21" s="10">
        <f t="shared" si="4"/>
        <v>4.2</v>
      </c>
      <c r="N21" s="35">
        <v>12</v>
      </c>
      <c r="O21" s="10">
        <f t="shared" si="5"/>
        <v>5.5</v>
      </c>
      <c r="P21" s="35">
        <v>11</v>
      </c>
      <c r="Q21" s="10">
        <f t="shared" si="6"/>
        <v>6.3</v>
      </c>
      <c r="R21" s="35">
        <v>8</v>
      </c>
      <c r="S21" s="10">
        <f t="shared" si="7"/>
        <v>6.5</v>
      </c>
      <c r="T21" s="36"/>
      <c r="U21" s="35">
        <f t="shared" si="8"/>
        <v>52</v>
      </c>
      <c r="V21" s="37"/>
      <c r="W21" s="32"/>
      <c r="X21" s="32"/>
      <c r="Y21" s="32"/>
    </row>
    <row r="22" spans="1:25" ht="12.75">
      <c r="A22" s="10">
        <v>26</v>
      </c>
      <c r="B22" s="53" t="s">
        <v>37</v>
      </c>
      <c r="C22" s="40" t="s">
        <v>14</v>
      </c>
      <c r="D22" s="35">
        <v>0</v>
      </c>
      <c r="E22" s="10">
        <f t="shared" si="0"/>
        <v>0</v>
      </c>
      <c r="F22" s="35">
        <v>3</v>
      </c>
      <c r="G22" s="10">
        <f t="shared" si="1"/>
        <v>1.5</v>
      </c>
      <c r="H22" s="35">
        <v>15</v>
      </c>
      <c r="I22" s="10">
        <f t="shared" si="2"/>
        <v>6</v>
      </c>
      <c r="J22" s="35">
        <v>7</v>
      </c>
      <c r="K22" s="49">
        <f t="shared" si="3"/>
        <v>6.3</v>
      </c>
      <c r="L22" s="35">
        <v>0</v>
      </c>
      <c r="M22" s="10">
        <f t="shared" si="4"/>
        <v>5</v>
      </c>
      <c r="N22" s="35">
        <v>8</v>
      </c>
      <c r="O22" s="10">
        <f t="shared" si="5"/>
        <v>5.5</v>
      </c>
      <c r="P22" s="35">
        <v>12</v>
      </c>
      <c r="Q22" s="10">
        <f t="shared" si="6"/>
        <v>6.4</v>
      </c>
      <c r="R22" s="35">
        <v>4</v>
      </c>
      <c r="S22" s="10">
        <f t="shared" si="7"/>
        <v>6.1</v>
      </c>
      <c r="T22" s="36"/>
      <c r="U22" s="35">
        <f t="shared" si="8"/>
        <v>49</v>
      </c>
      <c r="V22" s="37"/>
      <c r="W22" s="32"/>
      <c r="X22" s="32"/>
      <c r="Y22" s="32"/>
    </row>
    <row r="23" spans="1:25" ht="12.75">
      <c r="A23" s="10">
        <v>17</v>
      </c>
      <c r="B23" s="53" t="s">
        <v>74</v>
      </c>
      <c r="C23" s="40" t="s">
        <v>104</v>
      </c>
      <c r="D23" s="35">
        <v>8</v>
      </c>
      <c r="E23" s="10">
        <f t="shared" si="0"/>
        <v>8</v>
      </c>
      <c r="F23" s="35">
        <v>10</v>
      </c>
      <c r="G23" s="10">
        <f t="shared" si="1"/>
        <v>9</v>
      </c>
      <c r="H23" s="35">
        <v>0</v>
      </c>
      <c r="I23" s="10">
        <f t="shared" si="2"/>
        <v>6</v>
      </c>
      <c r="J23" s="35">
        <v>5</v>
      </c>
      <c r="K23" s="49">
        <f t="shared" si="3"/>
        <v>5.8</v>
      </c>
      <c r="L23" s="35">
        <v>11</v>
      </c>
      <c r="M23" s="10">
        <f t="shared" si="4"/>
        <v>6.8</v>
      </c>
      <c r="N23" s="35">
        <v>0</v>
      </c>
      <c r="O23" s="10">
        <f t="shared" si="5"/>
        <v>5.7</v>
      </c>
      <c r="P23" s="35">
        <v>9</v>
      </c>
      <c r="Q23" s="10">
        <f t="shared" si="6"/>
        <v>6.1</v>
      </c>
      <c r="R23" s="35">
        <v>6</v>
      </c>
      <c r="S23" s="10">
        <f t="shared" si="7"/>
        <v>6.1</v>
      </c>
      <c r="T23" s="36"/>
      <c r="U23" s="35">
        <f t="shared" si="8"/>
        <v>49</v>
      </c>
      <c r="V23" s="37"/>
      <c r="W23" s="32"/>
      <c r="X23" s="32"/>
      <c r="Y23" s="32"/>
    </row>
    <row r="24" spans="1:25" ht="12.75">
      <c r="A24" s="10">
        <v>22</v>
      </c>
      <c r="B24" s="53" t="s">
        <v>69</v>
      </c>
      <c r="C24" s="40" t="s">
        <v>12</v>
      </c>
      <c r="D24" s="35">
        <v>4</v>
      </c>
      <c r="E24" s="10">
        <f t="shared" si="0"/>
        <v>4</v>
      </c>
      <c r="F24" s="35">
        <v>8</v>
      </c>
      <c r="G24" s="10">
        <f t="shared" si="1"/>
        <v>6</v>
      </c>
      <c r="H24" s="35">
        <v>11</v>
      </c>
      <c r="I24" s="10">
        <f t="shared" si="2"/>
        <v>7.7</v>
      </c>
      <c r="J24" s="35">
        <v>4</v>
      </c>
      <c r="K24" s="49">
        <f t="shared" si="3"/>
        <v>6.8</v>
      </c>
      <c r="L24" s="35">
        <v>0</v>
      </c>
      <c r="M24" s="10">
        <f t="shared" si="4"/>
        <v>5.4</v>
      </c>
      <c r="N24" s="35">
        <v>12</v>
      </c>
      <c r="O24" s="10">
        <f t="shared" si="5"/>
        <v>6.5</v>
      </c>
      <c r="P24" s="35">
        <v>4</v>
      </c>
      <c r="Q24" s="10">
        <f t="shared" si="6"/>
        <v>6.1</v>
      </c>
      <c r="R24" s="35">
        <v>0</v>
      </c>
      <c r="S24" s="10">
        <f t="shared" si="7"/>
        <v>5.4</v>
      </c>
      <c r="T24" s="36"/>
      <c r="U24" s="35">
        <f t="shared" si="8"/>
        <v>43</v>
      </c>
      <c r="V24" s="37"/>
      <c r="W24" s="32"/>
      <c r="X24" s="32"/>
      <c r="Y24" s="32"/>
    </row>
    <row r="25" spans="1:25" ht="12.75">
      <c r="A25" s="10">
        <v>77</v>
      </c>
      <c r="B25" s="54" t="s">
        <v>102</v>
      </c>
      <c r="C25" s="40" t="s">
        <v>15</v>
      </c>
      <c r="D25" s="35">
        <v>0</v>
      </c>
      <c r="E25" s="10">
        <f t="shared" si="0"/>
        <v>0</v>
      </c>
      <c r="F25" s="35">
        <v>0</v>
      </c>
      <c r="G25" s="10">
        <f t="shared" si="1"/>
        <v>0</v>
      </c>
      <c r="H25" s="35">
        <v>0</v>
      </c>
      <c r="I25" s="10">
        <f>ROUND((F25+H25)/2,1)</f>
        <v>0</v>
      </c>
      <c r="J25" s="35">
        <v>0</v>
      </c>
      <c r="K25" s="10">
        <f>ROUND((H25+J25)/2,1)</f>
        <v>0</v>
      </c>
      <c r="L25" s="35">
        <v>0</v>
      </c>
      <c r="M25" s="10">
        <f>ROUND((J25+L25)/2,1)</f>
        <v>0</v>
      </c>
      <c r="N25" s="35">
        <v>0</v>
      </c>
      <c r="O25" s="10">
        <f>ROUND((L25+N25)/2,1)</f>
        <v>0</v>
      </c>
      <c r="P25" s="35">
        <v>8</v>
      </c>
      <c r="Q25" s="10">
        <f>ROUND((N25+P25)/2,1)</f>
        <v>4</v>
      </c>
      <c r="R25" s="35">
        <v>33</v>
      </c>
      <c r="S25" s="10">
        <f t="shared" si="7"/>
        <v>5.1</v>
      </c>
      <c r="T25" s="36"/>
      <c r="U25" s="35">
        <f t="shared" si="8"/>
        <v>41</v>
      </c>
      <c r="V25" s="37"/>
      <c r="W25" s="32"/>
      <c r="X25" s="32"/>
      <c r="Y25" s="32"/>
    </row>
    <row r="26" spans="1:25" ht="12.75">
      <c r="A26" s="10">
        <v>29</v>
      </c>
      <c r="B26" s="53" t="s">
        <v>63</v>
      </c>
      <c r="C26" s="40" t="s">
        <v>12</v>
      </c>
      <c r="D26" s="35">
        <v>2</v>
      </c>
      <c r="E26" s="10">
        <f t="shared" si="0"/>
        <v>2</v>
      </c>
      <c r="F26" s="35">
        <v>1</v>
      </c>
      <c r="G26" s="10">
        <f t="shared" si="1"/>
        <v>1.5</v>
      </c>
      <c r="H26" s="35">
        <v>8</v>
      </c>
      <c r="I26" s="10">
        <f aca="true" t="shared" si="9" ref="I26:I57">ROUND((D26+F26+H26)/3,1)</f>
        <v>3.7</v>
      </c>
      <c r="J26" s="35">
        <v>3</v>
      </c>
      <c r="K26" s="49">
        <f aca="true" t="shared" si="10" ref="K26:K57">ROUND((D26+F26+H26+J26)/4,1)</f>
        <v>3.5</v>
      </c>
      <c r="L26" s="35">
        <v>6</v>
      </c>
      <c r="M26" s="10">
        <f aca="true" t="shared" si="11" ref="M26:M57">ROUND((D26+F26+H26+J26+L26)/5,1)</f>
        <v>4</v>
      </c>
      <c r="N26" s="35">
        <v>4</v>
      </c>
      <c r="O26" s="10">
        <f aca="true" t="shared" si="12" ref="O26:O57">ROUND((D26+F26+H26+J26+L26+N26)/6,1)</f>
        <v>4</v>
      </c>
      <c r="P26" s="35">
        <v>0</v>
      </c>
      <c r="Q26" s="10">
        <f aca="true" t="shared" si="13" ref="Q26:Q57">ROUND((D26+F26+H26+J26+L26+N26+P26)/7,1)</f>
        <v>3.4</v>
      </c>
      <c r="R26" s="35">
        <v>16</v>
      </c>
      <c r="S26" s="10">
        <f t="shared" si="7"/>
        <v>5</v>
      </c>
      <c r="T26" s="36"/>
      <c r="U26" s="35">
        <f t="shared" si="8"/>
        <v>40</v>
      </c>
      <c r="V26" s="37"/>
      <c r="W26" s="32"/>
      <c r="X26" s="32"/>
      <c r="Y26" s="32"/>
    </row>
    <row r="27" spans="1:25" ht="12.75">
      <c r="A27" s="10">
        <v>25</v>
      </c>
      <c r="B27" s="53" t="s">
        <v>51</v>
      </c>
      <c r="C27" s="40" t="s">
        <v>11</v>
      </c>
      <c r="D27" s="35">
        <v>0</v>
      </c>
      <c r="E27" s="10">
        <f t="shared" si="0"/>
        <v>0</v>
      </c>
      <c r="F27" s="35">
        <v>11</v>
      </c>
      <c r="G27" s="10">
        <f t="shared" si="1"/>
        <v>5.5</v>
      </c>
      <c r="H27" s="35">
        <v>7</v>
      </c>
      <c r="I27" s="10">
        <f t="shared" si="9"/>
        <v>6</v>
      </c>
      <c r="J27" s="35">
        <v>0</v>
      </c>
      <c r="K27" s="49">
        <f t="shared" si="10"/>
        <v>4.5</v>
      </c>
      <c r="L27" s="35">
        <v>8</v>
      </c>
      <c r="M27" s="10">
        <f t="shared" si="11"/>
        <v>5.2</v>
      </c>
      <c r="N27" s="35">
        <v>1</v>
      </c>
      <c r="O27" s="10">
        <f t="shared" si="12"/>
        <v>4.5</v>
      </c>
      <c r="P27" s="35">
        <v>10</v>
      </c>
      <c r="Q27" s="10">
        <f t="shared" si="13"/>
        <v>5.3</v>
      </c>
      <c r="R27" s="35">
        <v>2</v>
      </c>
      <c r="S27" s="10">
        <f t="shared" si="7"/>
        <v>4.9</v>
      </c>
      <c r="T27" s="36"/>
      <c r="U27" s="35">
        <f t="shared" si="8"/>
        <v>39</v>
      </c>
      <c r="V27" s="37"/>
      <c r="W27" s="32"/>
      <c r="X27" s="32"/>
      <c r="Y27" s="32"/>
    </row>
    <row r="28" spans="1:25" ht="12.75">
      <c r="A28" s="10">
        <v>20</v>
      </c>
      <c r="B28" s="53" t="s">
        <v>53</v>
      </c>
      <c r="C28" s="40" t="s">
        <v>11</v>
      </c>
      <c r="D28" s="35">
        <v>7</v>
      </c>
      <c r="E28" s="10">
        <f t="shared" si="0"/>
        <v>7</v>
      </c>
      <c r="F28" s="35">
        <v>0</v>
      </c>
      <c r="G28" s="10">
        <f t="shared" si="1"/>
        <v>3.5</v>
      </c>
      <c r="H28" s="35">
        <v>7</v>
      </c>
      <c r="I28" s="10">
        <f t="shared" si="9"/>
        <v>4.7</v>
      </c>
      <c r="J28" s="35">
        <v>8</v>
      </c>
      <c r="K28" s="49">
        <f t="shared" si="10"/>
        <v>5.5</v>
      </c>
      <c r="L28" s="35">
        <v>7</v>
      </c>
      <c r="M28" s="10">
        <f t="shared" si="11"/>
        <v>5.8</v>
      </c>
      <c r="N28" s="35">
        <v>2</v>
      </c>
      <c r="O28" s="10">
        <f t="shared" si="12"/>
        <v>5.2</v>
      </c>
      <c r="P28" s="35">
        <v>2</v>
      </c>
      <c r="Q28" s="10">
        <f t="shared" si="13"/>
        <v>4.7</v>
      </c>
      <c r="R28" s="35">
        <v>4</v>
      </c>
      <c r="S28" s="10">
        <f t="shared" si="7"/>
        <v>4.6</v>
      </c>
      <c r="T28" s="36"/>
      <c r="U28" s="35">
        <f t="shared" si="8"/>
        <v>37</v>
      </c>
      <c r="V28" s="37"/>
      <c r="W28" s="32"/>
      <c r="X28" s="32"/>
      <c r="Y28" s="32"/>
    </row>
    <row r="29" spans="1:25" ht="12.75">
      <c r="A29" s="10">
        <v>18</v>
      </c>
      <c r="B29" s="53" t="s">
        <v>32</v>
      </c>
      <c r="C29" s="40" t="s">
        <v>14</v>
      </c>
      <c r="D29" s="35">
        <v>4</v>
      </c>
      <c r="E29" s="10">
        <f t="shared" si="0"/>
        <v>4</v>
      </c>
      <c r="F29" s="35">
        <v>5</v>
      </c>
      <c r="G29" s="10">
        <f t="shared" si="1"/>
        <v>4.5</v>
      </c>
      <c r="H29" s="35">
        <v>3</v>
      </c>
      <c r="I29" s="10">
        <f t="shared" si="9"/>
        <v>4</v>
      </c>
      <c r="J29" s="35">
        <v>6</v>
      </c>
      <c r="K29" s="49">
        <f t="shared" si="10"/>
        <v>4.5</v>
      </c>
      <c r="L29" s="35">
        <v>15</v>
      </c>
      <c r="M29" s="10">
        <f t="shared" si="11"/>
        <v>6.6</v>
      </c>
      <c r="N29" s="35">
        <v>0</v>
      </c>
      <c r="O29" s="10">
        <f t="shared" si="12"/>
        <v>5.5</v>
      </c>
      <c r="P29" s="35">
        <v>3</v>
      </c>
      <c r="Q29" s="10">
        <f t="shared" si="13"/>
        <v>5.1</v>
      </c>
      <c r="R29" s="35">
        <v>0</v>
      </c>
      <c r="S29" s="10">
        <f t="shared" si="7"/>
        <v>4.5</v>
      </c>
      <c r="T29" s="36"/>
      <c r="U29" s="35">
        <f t="shared" si="8"/>
        <v>36</v>
      </c>
      <c r="V29" s="37"/>
      <c r="W29" s="32"/>
      <c r="X29" s="32"/>
      <c r="Y29" s="32"/>
    </row>
    <row r="30" spans="1:25" ht="12.75">
      <c r="A30" s="10">
        <v>24</v>
      </c>
      <c r="B30" s="54" t="s">
        <v>72</v>
      </c>
      <c r="C30" s="40" t="s">
        <v>12</v>
      </c>
      <c r="D30" s="35">
        <v>0</v>
      </c>
      <c r="E30" s="10">
        <f t="shared" si="0"/>
        <v>0</v>
      </c>
      <c r="F30" s="35">
        <v>0</v>
      </c>
      <c r="G30" s="10">
        <f t="shared" si="1"/>
        <v>0</v>
      </c>
      <c r="H30" s="35">
        <v>10</v>
      </c>
      <c r="I30" s="10">
        <f t="shared" si="9"/>
        <v>3.3</v>
      </c>
      <c r="J30" s="35">
        <v>10</v>
      </c>
      <c r="K30" s="49">
        <f t="shared" si="10"/>
        <v>5</v>
      </c>
      <c r="L30" s="35">
        <v>6</v>
      </c>
      <c r="M30" s="10">
        <f t="shared" si="11"/>
        <v>5.2</v>
      </c>
      <c r="N30" s="35">
        <v>2</v>
      </c>
      <c r="O30" s="10">
        <f t="shared" si="12"/>
        <v>4.7</v>
      </c>
      <c r="P30" s="35">
        <v>7</v>
      </c>
      <c r="Q30" s="10">
        <f t="shared" si="13"/>
        <v>5</v>
      </c>
      <c r="R30" s="35">
        <v>0</v>
      </c>
      <c r="S30" s="10">
        <f t="shared" si="7"/>
        <v>4.4</v>
      </c>
      <c r="T30" s="36"/>
      <c r="U30" s="35">
        <f t="shared" si="8"/>
        <v>35</v>
      </c>
      <c r="V30" s="37"/>
      <c r="W30" s="32"/>
      <c r="X30" s="32"/>
      <c r="Y30" s="32"/>
    </row>
    <row r="31" spans="1:25" ht="13.5" thickBot="1">
      <c r="A31" s="10">
        <v>31</v>
      </c>
      <c r="B31" s="59" t="s">
        <v>97</v>
      </c>
      <c r="C31" s="40" t="s">
        <v>15</v>
      </c>
      <c r="D31" s="35">
        <v>0</v>
      </c>
      <c r="E31" s="10">
        <f t="shared" si="0"/>
        <v>0</v>
      </c>
      <c r="F31" s="35">
        <v>0</v>
      </c>
      <c r="G31" s="10">
        <f t="shared" si="1"/>
        <v>0</v>
      </c>
      <c r="H31" s="35">
        <v>0</v>
      </c>
      <c r="I31" s="10">
        <f t="shared" si="9"/>
        <v>0</v>
      </c>
      <c r="J31" s="35">
        <v>0</v>
      </c>
      <c r="K31" s="49">
        <f t="shared" si="10"/>
        <v>0</v>
      </c>
      <c r="L31" s="35">
        <v>15</v>
      </c>
      <c r="M31" s="10">
        <f t="shared" si="11"/>
        <v>3</v>
      </c>
      <c r="N31" s="35">
        <v>0</v>
      </c>
      <c r="O31" s="10">
        <f t="shared" si="12"/>
        <v>2.5</v>
      </c>
      <c r="P31" s="35">
        <v>0</v>
      </c>
      <c r="Q31" s="10">
        <f t="shared" si="13"/>
        <v>2.1</v>
      </c>
      <c r="R31" s="35">
        <v>18</v>
      </c>
      <c r="S31" s="10">
        <f t="shared" si="7"/>
        <v>4.1</v>
      </c>
      <c r="T31" s="36"/>
      <c r="U31" s="35">
        <f t="shared" si="8"/>
        <v>33</v>
      </c>
      <c r="V31" s="37"/>
      <c r="W31" s="32"/>
      <c r="X31" s="32"/>
      <c r="Y31" s="32"/>
    </row>
    <row r="32" spans="1:25" ht="13.5" thickTop="1">
      <c r="A32" s="10">
        <v>21</v>
      </c>
      <c r="B32" s="57" t="s">
        <v>79</v>
      </c>
      <c r="C32" s="40" t="s">
        <v>104</v>
      </c>
      <c r="D32" s="35">
        <v>0</v>
      </c>
      <c r="E32" s="10">
        <f t="shared" si="0"/>
        <v>0</v>
      </c>
      <c r="F32" s="35">
        <v>10</v>
      </c>
      <c r="G32" s="10">
        <f t="shared" si="1"/>
        <v>5</v>
      </c>
      <c r="H32" s="35">
        <v>17</v>
      </c>
      <c r="I32" s="10">
        <f t="shared" si="9"/>
        <v>9</v>
      </c>
      <c r="J32" s="35">
        <v>1</v>
      </c>
      <c r="K32" s="49">
        <f t="shared" si="10"/>
        <v>7</v>
      </c>
      <c r="L32" s="35">
        <v>0</v>
      </c>
      <c r="M32" s="10">
        <f t="shared" si="11"/>
        <v>5.6</v>
      </c>
      <c r="N32" s="35">
        <v>0</v>
      </c>
      <c r="O32" s="10">
        <f t="shared" si="12"/>
        <v>4.7</v>
      </c>
      <c r="P32" s="35">
        <v>0</v>
      </c>
      <c r="Q32" s="10">
        <f t="shared" si="13"/>
        <v>4</v>
      </c>
      <c r="R32" s="35">
        <v>2</v>
      </c>
      <c r="S32" s="10">
        <f t="shared" si="7"/>
        <v>3.8</v>
      </c>
      <c r="T32" s="36"/>
      <c r="U32" s="35">
        <f t="shared" si="8"/>
        <v>30</v>
      </c>
      <c r="V32" s="37"/>
      <c r="W32" s="32"/>
      <c r="X32" s="32"/>
      <c r="Y32" s="32"/>
    </row>
    <row r="33" spans="1:25" ht="12.75">
      <c r="A33" s="10">
        <v>38</v>
      </c>
      <c r="B33" s="54" t="s">
        <v>80</v>
      </c>
      <c r="C33" s="40" t="s">
        <v>104</v>
      </c>
      <c r="D33" s="35">
        <v>0</v>
      </c>
      <c r="E33" s="10">
        <f t="shared" si="0"/>
        <v>0</v>
      </c>
      <c r="F33" s="35">
        <v>6</v>
      </c>
      <c r="G33" s="10">
        <f t="shared" si="1"/>
        <v>3</v>
      </c>
      <c r="H33" s="35">
        <v>0</v>
      </c>
      <c r="I33" s="10">
        <f t="shared" si="9"/>
        <v>2</v>
      </c>
      <c r="J33" s="35">
        <v>2</v>
      </c>
      <c r="K33" s="49">
        <f t="shared" si="10"/>
        <v>2</v>
      </c>
      <c r="L33" s="35">
        <v>2</v>
      </c>
      <c r="M33" s="10">
        <f t="shared" si="11"/>
        <v>2</v>
      </c>
      <c r="N33" s="35">
        <v>7</v>
      </c>
      <c r="O33" s="10">
        <f t="shared" si="12"/>
        <v>2.8</v>
      </c>
      <c r="P33" s="35">
        <v>6</v>
      </c>
      <c r="Q33" s="10">
        <f t="shared" si="13"/>
        <v>3.3</v>
      </c>
      <c r="R33" s="35">
        <v>0</v>
      </c>
      <c r="S33" s="10">
        <f t="shared" si="7"/>
        <v>2.9</v>
      </c>
      <c r="T33" s="36"/>
      <c r="U33" s="35">
        <f t="shared" si="8"/>
        <v>23</v>
      </c>
      <c r="V33" s="37"/>
      <c r="W33" s="32"/>
      <c r="X33" s="32"/>
      <c r="Y33" s="32"/>
    </row>
    <row r="34" spans="1:25" ht="12.75">
      <c r="A34" s="10">
        <v>45</v>
      </c>
      <c r="B34" s="53" t="s">
        <v>30</v>
      </c>
      <c r="C34" s="40" t="s">
        <v>14</v>
      </c>
      <c r="D34" s="35">
        <v>4</v>
      </c>
      <c r="E34" s="10">
        <f aca="true" t="shared" si="14" ref="E34:E65">SUM(D34/1)</f>
        <v>4</v>
      </c>
      <c r="F34" s="35">
        <v>0</v>
      </c>
      <c r="G34" s="10">
        <f aca="true" t="shared" si="15" ref="G34:G65">ROUND((D34+F34)/2,1)</f>
        <v>2</v>
      </c>
      <c r="H34" s="35">
        <v>0</v>
      </c>
      <c r="I34" s="10">
        <f t="shared" si="9"/>
        <v>1.3</v>
      </c>
      <c r="J34" s="35">
        <v>0</v>
      </c>
      <c r="K34" s="49">
        <f t="shared" si="10"/>
        <v>1</v>
      </c>
      <c r="L34" s="35">
        <v>2</v>
      </c>
      <c r="M34" s="10">
        <f t="shared" si="11"/>
        <v>1.2</v>
      </c>
      <c r="N34" s="35">
        <v>6</v>
      </c>
      <c r="O34" s="10">
        <f t="shared" si="12"/>
        <v>2</v>
      </c>
      <c r="P34" s="35">
        <v>4</v>
      </c>
      <c r="Q34" s="10">
        <f t="shared" si="13"/>
        <v>2.3</v>
      </c>
      <c r="R34" s="35">
        <v>5</v>
      </c>
      <c r="S34" s="10">
        <f aca="true" t="shared" si="16" ref="S34:S65">ROUND((D34+F34+H34+J34+L34+N34+P34+R34)/8,1)</f>
        <v>2.6</v>
      </c>
      <c r="T34" s="36"/>
      <c r="U34" s="35">
        <f t="shared" si="8"/>
        <v>21</v>
      </c>
      <c r="V34" s="37"/>
      <c r="W34" s="32"/>
      <c r="X34" s="32"/>
      <c r="Y34" s="32"/>
    </row>
    <row r="35" spans="1:25" ht="12.75">
      <c r="A35" s="10">
        <v>40</v>
      </c>
      <c r="B35" s="53" t="s">
        <v>94</v>
      </c>
      <c r="C35" s="40" t="s">
        <v>15</v>
      </c>
      <c r="D35" s="35">
        <v>0</v>
      </c>
      <c r="E35" s="10">
        <f t="shared" si="14"/>
        <v>0</v>
      </c>
      <c r="F35" s="35">
        <v>1</v>
      </c>
      <c r="G35" s="10">
        <f t="shared" si="15"/>
        <v>0.5</v>
      </c>
      <c r="H35" s="35">
        <v>4</v>
      </c>
      <c r="I35" s="10">
        <f t="shared" si="9"/>
        <v>1.7</v>
      </c>
      <c r="J35" s="35">
        <v>0</v>
      </c>
      <c r="K35" s="49">
        <f t="shared" si="10"/>
        <v>1.3</v>
      </c>
      <c r="L35" s="35">
        <v>4</v>
      </c>
      <c r="M35" s="10">
        <f t="shared" si="11"/>
        <v>1.8</v>
      </c>
      <c r="N35" s="35">
        <v>0</v>
      </c>
      <c r="O35" s="10">
        <f t="shared" si="12"/>
        <v>1.5</v>
      </c>
      <c r="P35" s="35">
        <v>9</v>
      </c>
      <c r="Q35" s="10">
        <f t="shared" si="13"/>
        <v>2.6</v>
      </c>
      <c r="R35" s="35">
        <v>2</v>
      </c>
      <c r="S35" s="10">
        <f t="shared" si="16"/>
        <v>2.5</v>
      </c>
      <c r="T35" s="36"/>
      <c r="U35" s="35">
        <f t="shared" si="8"/>
        <v>20</v>
      </c>
      <c r="V35" s="37"/>
      <c r="W35" s="32"/>
      <c r="X35" s="32"/>
      <c r="Y35" s="32"/>
    </row>
    <row r="36" spans="1:25" ht="12.75">
      <c r="A36" s="10">
        <v>32</v>
      </c>
      <c r="B36" s="53" t="s">
        <v>73</v>
      </c>
      <c r="C36" s="40" t="s">
        <v>12</v>
      </c>
      <c r="D36" s="35">
        <v>8</v>
      </c>
      <c r="E36" s="10">
        <f t="shared" si="14"/>
        <v>8</v>
      </c>
      <c r="F36" s="35">
        <v>6</v>
      </c>
      <c r="G36" s="10">
        <f t="shared" si="15"/>
        <v>7</v>
      </c>
      <c r="H36" s="35">
        <v>0</v>
      </c>
      <c r="I36" s="10">
        <f t="shared" si="9"/>
        <v>4.7</v>
      </c>
      <c r="J36" s="35">
        <v>0</v>
      </c>
      <c r="K36" s="49">
        <f t="shared" si="10"/>
        <v>3.5</v>
      </c>
      <c r="L36" s="35">
        <v>0</v>
      </c>
      <c r="M36" s="10">
        <f t="shared" si="11"/>
        <v>2.8</v>
      </c>
      <c r="N36" s="35">
        <v>0</v>
      </c>
      <c r="O36" s="10">
        <f t="shared" si="12"/>
        <v>2.3</v>
      </c>
      <c r="P36" s="35">
        <v>4</v>
      </c>
      <c r="Q36" s="10">
        <f t="shared" si="13"/>
        <v>2.6</v>
      </c>
      <c r="R36" s="35">
        <v>0</v>
      </c>
      <c r="S36" s="10">
        <f t="shared" si="16"/>
        <v>2.3</v>
      </c>
      <c r="T36" s="36"/>
      <c r="U36" s="35">
        <f t="shared" si="8"/>
        <v>18</v>
      </c>
      <c r="V36" s="37"/>
      <c r="W36" s="32"/>
      <c r="X36" s="32"/>
      <c r="Y36" s="32"/>
    </row>
    <row r="37" spans="1:25" ht="12.75">
      <c r="A37" s="10">
        <v>39</v>
      </c>
      <c r="B37" s="54" t="s">
        <v>45</v>
      </c>
      <c r="C37" s="40" t="s">
        <v>11</v>
      </c>
      <c r="D37" s="35">
        <v>4</v>
      </c>
      <c r="E37" s="10">
        <f t="shared" si="14"/>
        <v>4</v>
      </c>
      <c r="F37" s="35">
        <v>5</v>
      </c>
      <c r="G37" s="10">
        <f t="shared" si="15"/>
        <v>4.5</v>
      </c>
      <c r="H37" s="35">
        <v>0</v>
      </c>
      <c r="I37" s="10">
        <f t="shared" si="9"/>
        <v>3</v>
      </c>
      <c r="J37" s="35">
        <v>0</v>
      </c>
      <c r="K37" s="49">
        <f t="shared" si="10"/>
        <v>2.3</v>
      </c>
      <c r="L37" s="35">
        <v>0</v>
      </c>
      <c r="M37" s="10">
        <f t="shared" si="11"/>
        <v>1.8</v>
      </c>
      <c r="N37" s="35">
        <v>0</v>
      </c>
      <c r="O37" s="10">
        <f t="shared" si="12"/>
        <v>1.5</v>
      </c>
      <c r="P37" s="35">
        <v>0</v>
      </c>
      <c r="Q37" s="10">
        <f t="shared" si="13"/>
        <v>1.3</v>
      </c>
      <c r="R37" s="35">
        <v>9</v>
      </c>
      <c r="S37" s="10">
        <f t="shared" si="16"/>
        <v>2.3</v>
      </c>
      <c r="T37" s="36"/>
      <c r="U37" s="35">
        <f t="shared" si="8"/>
        <v>18</v>
      </c>
      <c r="V37" s="37"/>
      <c r="W37" s="32"/>
      <c r="X37" s="32"/>
      <c r="Y37" s="32"/>
    </row>
    <row r="38" spans="1:25" ht="12.75">
      <c r="A38" s="10">
        <v>30</v>
      </c>
      <c r="B38" s="53" t="s">
        <v>42</v>
      </c>
      <c r="C38" s="40" t="s">
        <v>14</v>
      </c>
      <c r="D38" s="35">
        <v>9</v>
      </c>
      <c r="E38" s="10">
        <f t="shared" si="14"/>
        <v>9</v>
      </c>
      <c r="F38" s="35">
        <v>2</v>
      </c>
      <c r="G38" s="10">
        <f t="shared" si="15"/>
        <v>5.5</v>
      </c>
      <c r="H38" s="35">
        <v>0</v>
      </c>
      <c r="I38" s="10">
        <f t="shared" si="9"/>
        <v>3.7</v>
      </c>
      <c r="J38" s="35">
        <v>0</v>
      </c>
      <c r="K38" s="49">
        <f t="shared" si="10"/>
        <v>2.8</v>
      </c>
      <c r="L38" s="35">
        <v>4</v>
      </c>
      <c r="M38" s="10">
        <f t="shared" si="11"/>
        <v>3</v>
      </c>
      <c r="N38" s="35">
        <v>0</v>
      </c>
      <c r="O38" s="10">
        <f t="shared" si="12"/>
        <v>2.5</v>
      </c>
      <c r="P38" s="35">
        <v>0</v>
      </c>
      <c r="Q38" s="10">
        <f t="shared" si="13"/>
        <v>2.1</v>
      </c>
      <c r="R38" s="35">
        <v>0</v>
      </c>
      <c r="S38" s="10">
        <f t="shared" si="16"/>
        <v>1.9</v>
      </c>
      <c r="T38" s="36"/>
      <c r="U38" s="35">
        <f t="shared" si="8"/>
        <v>15</v>
      </c>
      <c r="V38" s="37"/>
      <c r="W38" s="32"/>
      <c r="X38" s="32"/>
      <c r="Y38" s="32"/>
    </row>
    <row r="39" spans="1:25" ht="12.75">
      <c r="A39" s="10">
        <v>33</v>
      </c>
      <c r="B39" s="53" t="s">
        <v>36</v>
      </c>
      <c r="C39" s="40" t="s">
        <v>14</v>
      </c>
      <c r="D39" s="35">
        <v>6</v>
      </c>
      <c r="E39" s="10">
        <f t="shared" si="14"/>
        <v>6</v>
      </c>
      <c r="F39" s="35">
        <v>4</v>
      </c>
      <c r="G39" s="10">
        <f t="shared" si="15"/>
        <v>5</v>
      </c>
      <c r="H39" s="35">
        <v>1</v>
      </c>
      <c r="I39" s="10">
        <f t="shared" si="9"/>
        <v>3.7</v>
      </c>
      <c r="J39" s="35">
        <v>2</v>
      </c>
      <c r="K39" s="49">
        <f t="shared" si="10"/>
        <v>3.3</v>
      </c>
      <c r="L39" s="35">
        <v>0</v>
      </c>
      <c r="M39" s="10">
        <f t="shared" si="11"/>
        <v>2.6</v>
      </c>
      <c r="N39" s="35">
        <v>0</v>
      </c>
      <c r="O39" s="10">
        <f t="shared" si="12"/>
        <v>2.2</v>
      </c>
      <c r="P39" s="35">
        <v>0</v>
      </c>
      <c r="Q39" s="10">
        <f t="shared" si="13"/>
        <v>1.9</v>
      </c>
      <c r="R39" s="35">
        <v>2</v>
      </c>
      <c r="S39" s="10">
        <f t="shared" si="16"/>
        <v>1.9</v>
      </c>
      <c r="T39" s="36"/>
      <c r="U39" s="35">
        <f t="shared" si="8"/>
        <v>15</v>
      </c>
      <c r="V39" s="37"/>
      <c r="W39" s="32"/>
      <c r="X39" s="32"/>
      <c r="Y39" s="32"/>
    </row>
    <row r="40" spans="1:25" ht="12.75">
      <c r="A40" s="10">
        <v>35</v>
      </c>
      <c r="B40" s="54" t="s">
        <v>64</v>
      </c>
      <c r="C40" s="40" t="s">
        <v>12</v>
      </c>
      <c r="D40" s="35">
        <v>0</v>
      </c>
      <c r="E40" s="10">
        <f t="shared" si="14"/>
        <v>0</v>
      </c>
      <c r="F40" s="35">
        <v>2</v>
      </c>
      <c r="G40" s="10">
        <f t="shared" si="15"/>
        <v>1</v>
      </c>
      <c r="H40" s="35">
        <v>2</v>
      </c>
      <c r="I40" s="10">
        <f t="shared" si="9"/>
        <v>1.3</v>
      </c>
      <c r="J40" s="35">
        <v>4</v>
      </c>
      <c r="K40" s="49">
        <f t="shared" si="10"/>
        <v>2</v>
      </c>
      <c r="L40" s="35">
        <v>4</v>
      </c>
      <c r="M40" s="10">
        <f t="shared" si="11"/>
        <v>2.4</v>
      </c>
      <c r="N40" s="35">
        <v>2</v>
      </c>
      <c r="O40" s="10">
        <f t="shared" si="12"/>
        <v>2.3</v>
      </c>
      <c r="P40" s="35">
        <v>0</v>
      </c>
      <c r="Q40" s="10">
        <f t="shared" si="13"/>
        <v>2</v>
      </c>
      <c r="R40" s="35">
        <v>0</v>
      </c>
      <c r="S40" s="10">
        <f t="shared" si="16"/>
        <v>1.8</v>
      </c>
      <c r="T40" s="36"/>
      <c r="U40" s="35">
        <f t="shared" si="8"/>
        <v>14</v>
      </c>
      <c r="V40" s="37"/>
      <c r="W40" s="32"/>
      <c r="X40" s="32"/>
      <c r="Y40" s="32"/>
    </row>
    <row r="41" spans="1:25" ht="13.5" thickBot="1">
      <c r="A41" s="10">
        <v>37</v>
      </c>
      <c r="B41" s="59" t="s">
        <v>48</v>
      </c>
      <c r="C41" s="40" t="s">
        <v>11</v>
      </c>
      <c r="D41" s="35">
        <v>0</v>
      </c>
      <c r="E41" s="10">
        <f t="shared" si="14"/>
        <v>0</v>
      </c>
      <c r="F41" s="35">
        <v>0</v>
      </c>
      <c r="G41" s="10">
        <f t="shared" si="15"/>
        <v>0</v>
      </c>
      <c r="H41" s="35">
        <v>3</v>
      </c>
      <c r="I41" s="10">
        <f t="shared" si="9"/>
        <v>1</v>
      </c>
      <c r="J41" s="35">
        <v>6</v>
      </c>
      <c r="K41" s="49">
        <f t="shared" si="10"/>
        <v>2.3</v>
      </c>
      <c r="L41" s="35">
        <v>2</v>
      </c>
      <c r="M41" s="10">
        <f t="shared" si="11"/>
        <v>2.2</v>
      </c>
      <c r="N41" s="35">
        <v>2</v>
      </c>
      <c r="O41" s="10">
        <f t="shared" si="12"/>
        <v>2.2</v>
      </c>
      <c r="P41" s="35">
        <v>0</v>
      </c>
      <c r="Q41" s="10">
        <f t="shared" si="13"/>
        <v>1.9</v>
      </c>
      <c r="R41" s="35">
        <v>0</v>
      </c>
      <c r="S41" s="10">
        <f t="shared" si="16"/>
        <v>1.6</v>
      </c>
      <c r="T41" s="36"/>
      <c r="U41" s="35">
        <f t="shared" si="8"/>
        <v>13</v>
      </c>
      <c r="V41" s="37"/>
      <c r="W41" s="32"/>
      <c r="X41" s="32"/>
      <c r="Y41" s="32"/>
    </row>
    <row r="42" spans="1:25" ht="13.5" thickTop="1">
      <c r="A42" s="10">
        <v>34</v>
      </c>
      <c r="B42" s="53" t="s">
        <v>86</v>
      </c>
      <c r="C42" s="40" t="s">
        <v>104</v>
      </c>
      <c r="D42" s="35">
        <v>7</v>
      </c>
      <c r="E42" s="10">
        <f t="shared" si="14"/>
        <v>7</v>
      </c>
      <c r="F42" s="35">
        <v>0</v>
      </c>
      <c r="G42" s="10">
        <f t="shared" si="15"/>
        <v>3.5</v>
      </c>
      <c r="H42" s="35">
        <v>5</v>
      </c>
      <c r="I42" s="10">
        <f t="shared" si="9"/>
        <v>4</v>
      </c>
      <c r="J42" s="35">
        <v>0</v>
      </c>
      <c r="K42" s="49">
        <f t="shared" si="10"/>
        <v>3</v>
      </c>
      <c r="L42" s="35">
        <v>0</v>
      </c>
      <c r="M42" s="10">
        <f t="shared" si="11"/>
        <v>2.4</v>
      </c>
      <c r="N42" s="35">
        <v>0</v>
      </c>
      <c r="O42" s="10">
        <f t="shared" si="12"/>
        <v>2</v>
      </c>
      <c r="P42" s="35">
        <v>0</v>
      </c>
      <c r="Q42" s="10">
        <f t="shared" si="13"/>
        <v>1.7</v>
      </c>
      <c r="R42" s="35">
        <v>0</v>
      </c>
      <c r="S42" s="10">
        <f t="shared" si="16"/>
        <v>1.5</v>
      </c>
      <c r="T42" s="36"/>
      <c r="U42" s="35">
        <f t="shared" si="8"/>
        <v>12</v>
      </c>
      <c r="V42" s="37"/>
      <c r="W42" s="32"/>
      <c r="X42" s="32"/>
      <c r="Y42" s="32"/>
    </row>
    <row r="43" spans="1:25" ht="12.75">
      <c r="A43" s="10">
        <v>36</v>
      </c>
      <c r="B43" s="55" t="s">
        <v>78</v>
      </c>
      <c r="C43" s="40" t="s">
        <v>104</v>
      </c>
      <c r="D43" s="35">
        <v>11</v>
      </c>
      <c r="E43" s="10">
        <f t="shared" si="14"/>
        <v>11</v>
      </c>
      <c r="F43" s="35">
        <v>0</v>
      </c>
      <c r="G43" s="10">
        <f t="shared" si="15"/>
        <v>5.5</v>
      </c>
      <c r="H43" s="35">
        <v>0</v>
      </c>
      <c r="I43" s="10">
        <f t="shared" si="9"/>
        <v>3.7</v>
      </c>
      <c r="J43" s="35">
        <v>0</v>
      </c>
      <c r="K43" s="49">
        <f t="shared" si="10"/>
        <v>2.8</v>
      </c>
      <c r="L43" s="35">
        <v>0</v>
      </c>
      <c r="M43" s="10">
        <f t="shared" si="11"/>
        <v>2.2</v>
      </c>
      <c r="N43" s="35">
        <v>0</v>
      </c>
      <c r="O43" s="10">
        <f t="shared" si="12"/>
        <v>1.8</v>
      </c>
      <c r="P43" s="35">
        <v>0</v>
      </c>
      <c r="Q43" s="10">
        <f t="shared" si="13"/>
        <v>1.6</v>
      </c>
      <c r="R43" s="35">
        <v>0</v>
      </c>
      <c r="S43" s="10">
        <f t="shared" si="16"/>
        <v>1.4</v>
      </c>
      <c r="T43" s="36"/>
      <c r="U43" s="35">
        <f t="shared" si="8"/>
        <v>11</v>
      </c>
      <c r="V43" s="37"/>
      <c r="W43" s="32"/>
      <c r="X43" s="32"/>
      <c r="Y43" s="32"/>
    </row>
    <row r="44" spans="1:25" ht="12.75">
      <c r="A44" s="10">
        <v>47</v>
      </c>
      <c r="B44" s="53" t="s">
        <v>65</v>
      </c>
      <c r="C44" s="40" t="s">
        <v>12</v>
      </c>
      <c r="D44" s="35">
        <v>0</v>
      </c>
      <c r="E44" s="10">
        <f t="shared" si="14"/>
        <v>0</v>
      </c>
      <c r="F44" s="35">
        <v>3</v>
      </c>
      <c r="G44" s="10">
        <f t="shared" si="15"/>
        <v>1.5</v>
      </c>
      <c r="H44" s="35">
        <v>0</v>
      </c>
      <c r="I44" s="10">
        <f t="shared" si="9"/>
        <v>1</v>
      </c>
      <c r="J44" s="35">
        <v>0</v>
      </c>
      <c r="K44" s="49">
        <f t="shared" si="10"/>
        <v>0.8</v>
      </c>
      <c r="L44" s="35">
        <v>3</v>
      </c>
      <c r="M44" s="10">
        <f t="shared" si="11"/>
        <v>1.2</v>
      </c>
      <c r="N44" s="35">
        <v>3</v>
      </c>
      <c r="O44" s="10">
        <f t="shared" si="12"/>
        <v>1.5</v>
      </c>
      <c r="P44" s="35">
        <v>0</v>
      </c>
      <c r="Q44" s="10">
        <f t="shared" si="13"/>
        <v>1.3</v>
      </c>
      <c r="R44" s="35">
        <v>0</v>
      </c>
      <c r="S44" s="10">
        <f t="shared" si="16"/>
        <v>1.1</v>
      </c>
      <c r="T44" s="36"/>
      <c r="U44" s="35">
        <f t="shared" si="8"/>
        <v>9</v>
      </c>
      <c r="V44" s="37"/>
      <c r="W44" s="32"/>
      <c r="X44" s="32"/>
      <c r="Y44" s="32"/>
    </row>
    <row r="45" spans="1:25" ht="12.75">
      <c r="A45" s="10">
        <v>49</v>
      </c>
      <c r="B45" s="53" t="s">
        <v>60</v>
      </c>
      <c r="C45" s="40" t="s">
        <v>11</v>
      </c>
      <c r="D45" s="35">
        <v>0</v>
      </c>
      <c r="E45" s="10">
        <f t="shared" si="14"/>
        <v>0</v>
      </c>
      <c r="F45" s="35">
        <v>2</v>
      </c>
      <c r="G45" s="10">
        <f t="shared" si="15"/>
        <v>1</v>
      </c>
      <c r="H45" s="35">
        <v>0</v>
      </c>
      <c r="I45" s="10">
        <f t="shared" si="9"/>
        <v>0.7</v>
      </c>
      <c r="J45" s="35">
        <v>2</v>
      </c>
      <c r="K45" s="49">
        <f t="shared" si="10"/>
        <v>1</v>
      </c>
      <c r="L45" s="35">
        <v>0</v>
      </c>
      <c r="M45" s="10">
        <f t="shared" si="11"/>
        <v>0.8</v>
      </c>
      <c r="N45" s="35">
        <v>5</v>
      </c>
      <c r="O45" s="10">
        <f t="shared" si="12"/>
        <v>1.5</v>
      </c>
      <c r="P45" s="35">
        <v>0</v>
      </c>
      <c r="Q45" s="10">
        <f t="shared" si="13"/>
        <v>1.3</v>
      </c>
      <c r="R45" s="35">
        <v>0</v>
      </c>
      <c r="S45" s="10">
        <f t="shared" si="16"/>
        <v>1.1</v>
      </c>
      <c r="T45" s="36"/>
      <c r="U45" s="35">
        <f t="shared" si="8"/>
        <v>9</v>
      </c>
      <c r="V45" s="37"/>
      <c r="W45" s="32"/>
      <c r="X45" s="32"/>
      <c r="Y45" s="32"/>
    </row>
    <row r="46" spans="1:25" ht="12.75">
      <c r="A46" s="10">
        <v>41</v>
      </c>
      <c r="B46" s="54" t="s">
        <v>93</v>
      </c>
      <c r="C46" s="40" t="s">
        <v>15</v>
      </c>
      <c r="D46" s="35">
        <v>8</v>
      </c>
      <c r="E46" s="10">
        <f t="shared" si="14"/>
        <v>8</v>
      </c>
      <c r="F46" s="35">
        <v>0</v>
      </c>
      <c r="G46" s="10">
        <f t="shared" si="15"/>
        <v>4</v>
      </c>
      <c r="H46" s="35">
        <v>0</v>
      </c>
      <c r="I46" s="10">
        <f t="shared" si="9"/>
        <v>2.7</v>
      </c>
      <c r="J46" s="35">
        <v>0</v>
      </c>
      <c r="K46" s="49">
        <f t="shared" si="10"/>
        <v>2</v>
      </c>
      <c r="L46" s="35">
        <v>0</v>
      </c>
      <c r="M46" s="10">
        <f t="shared" si="11"/>
        <v>1.6</v>
      </c>
      <c r="N46" s="35">
        <v>0</v>
      </c>
      <c r="O46" s="10">
        <f t="shared" si="12"/>
        <v>1.3</v>
      </c>
      <c r="P46" s="35">
        <v>0</v>
      </c>
      <c r="Q46" s="10">
        <f t="shared" si="13"/>
        <v>1.1</v>
      </c>
      <c r="R46" s="35">
        <v>0</v>
      </c>
      <c r="S46" s="10">
        <f t="shared" si="16"/>
        <v>1</v>
      </c>
      <c r="T46" s="36"/>
      <c r="U46" s="35">
        <f t="shared" si="8"/>
        <v>8</v>
      </c>
      <c r="V46" s="37"/>
      <c r="W46" s="32"/>
      <c r="X46" s="32"/>
      <c r="Y46" s="32"/>
    </row>
    <row r="47" spans="1:25" ht="12.75">
      <c r="A47" s="10">
        <v>42</v>
      </c>
      <c r="B47" s="53" t="s">
        <v>34</v>
      </c>
      <c r="C47" s="40" t="s">
        <v>14</v>
      </c>
      <c r="D47" s="35">
        <v>4</v>
      </c>
      <c r="E47" s="10">
        <f t="shared" si="14"/>
        <v>4</v>
      </c>
      <c r="F47" s="35">
        <v>2</v>
      </c>
      <c r="G47" s="10">
        <f t="shared" si="15"/>
        <v>3</v>
      </c>
      <c r="H47" s="35">
        <v>0</v>
      </c>
      <c r="I47" s="10">
        <f t="shared" si="9"/>
        <v>2</v>
      </c>
      <c r="J47" s="35">
        <v>2</v>
      </c>
      <c r="K47" s="49">
        <f t="shared" si="10"/>
        <v>2</v>
      </c>
      <c r="L47" s="35">
        <v>0</v>
      </c>
      <c r="M47" s="10">
        <f t="shared" si="11"/>
        <v>1.6</v>
      </c>
      <c r="N47" s="35">
        <v>0</v>
      </c>
      <c r="O47" s="10">
        <f t="shared" si="12"/>
        <v>1.3</v>
      </c>
      <c r="P47" s="35">
        <v>0</v>
      </c>
      <c r="Q47" s="10">
        <f t="shared" si="13"/>
        <v>1.1</v>
      </c>
      <c r="R47" s="35">
        <v>0</v>
      </c>
      <c r="S47" s="10">
        <f t="shared" si="16"/>
        <v>1</v>
      </c>
      <c r="T47" s="36"/>
      <c r="U47" s="35">
        <f t="shared" si="8"/>
        <v>8</v>
      </c>
      <c r="V47" s="37"/>
      <c r="W47" s="32"/>
      <c r="X47" s="32"/>
      <c r="Y47" s="32"/>
    </row>
    <row r="48" spans="1:25" ht="12.75">
      <c r="A48" s="10">
        <v>44</v>
      </c>
      <c r="B48" s="54" t="s">
        <v>105</v>
      </c>
      <c r="C48" s="40" t="s">
        <v>104</v>
      </c>
      <c r="D48" s="35">
        <v>0</v>
      </c>
      <c r="E48" s="10">
        <f t="shared" si="14"/>
        <v>0</v>
      </c>
      <c r="F48" s="35">
        <v>0</v>
      </c>
      <c r="G48" s="10">
        <f t="shared" si="15"/>
        <v>0</v>
      </c>
      <c r="H48" s="35">
        <v>6</v>
      </c>
      <c r="I48" s="10">
        <f t="shared" si="9"/>
        <v>2</v>
      </c>
      <c r="J48" s="35">
        <v>0</v>
      </c>
      <c r="K48" s="49">
        <f t="shared" si="10"/>
        <v>1.5</v>
      </c>
      <c r="L48" s="35">
        <v>0</v>
      </c>
      <c r="M48" s="10">
        <f t="shared" si="11"/>
        <v>1.2</v>
      </c>
      <c r="N48" s="35">
        <v>0</v>
      </c>
      <c r="O48" s="10">
        <f t="shared" si="12"/>
        <v>1</v>
      </c>
      <c r="P48" s="35">
        <v>2</v>
      </c>
      <c r="Q48" s="10">
        <f t="shared" si="13"/>
        <v>1.1</v>
      </c>
      <c r="R48" s="35">
        <v>0</v>
      </c>
      <c r="S48" s="10">
        <f t="shared" si="16"/>
        <v>1</v>
      </c>
      <c r="T48" s="36"/>
      <c r="U48" s="35">
        <f t="shared" si="8"/>
        <v>8</v>
      </c>
      <c r="V48" s="37"/>
      <c r="W48" s="32"/>
      <c r="X48" s="32"/>
      <c r="Y48" s="32"/>
    </row>
    <row r="49" spans="1:25" ht="12.75">
      <c r="A49" s="10">
        <v>43</v>
      </c>
      <c r="B49" s="54" t="s">
        <v>83</v>
      </c>
      <c r="C49" s="40" t="s">
        <v>104</v>
      </c>
      <c r="D49" s="35">
        <v>5</v>
      </c>
      <c r="E49" s="10">
        <f t="shared" si="14"/>
        <v>5</v>
      </c>
      <c r="F49" s="35">
        <v>2</v>
      </c>
      <c r="G49" s="10">
        <f t="shared" si="15"/>
        <v>3.5</v>
      </c>
      <c r="H49" s="35">
        <v>0</v>
      </c>
      <c r="I49" s="10">
        <f t="shared" si="9"/>
        <v>2.3</v>
      </c>
      <c r="J49" s="35">
        <v>0</v>
      </c>
      <c r="K49" s="49">
        <f t="shared" si="10"/>
        <v>1.8</v>
      </c>
      <c r="L49" s="35">
        <v>0</v>
      </c>
      <c r="M49" s="10">
        <f t="shared" si="11"/>
        <v>1.4</v>
      </c>
      <c r="N49" s="35">
        <v>0</v>
      </c>
      <c r="O49" s="10">
        <f t="shared" si="12"/>
        <v>1.2</v>
      </c>
      <c r="P49" s="35">
        <v>0</v>
      </c>
      <c r="Q49" s="10">
        <f t="shared" si="13"/>
        <v>1</v>
      </c>
      <c r="R49" s="35">
        <v>0</v>
      </c>
      <c r="S49" s="10">
        <f t="shared" si="16"/>
        <v>0.9</v>
      </c>
      <c r="T49" s="36"/>
      <c r="U49" s="35">
        <f t="shared" si="8"/>
        <v>7</v>
      </c>
      <c r="V49" s="37"/>
      <c r="W49" s="32"/>
      <c r="X49" s="32"/>
      <c r="Y49" s="32"/>
    </row>
    <row r="50" spans="1:25" ht="12.75">
      <c r="A50" s="10">
        <v>46</v>
      </c>
      <c r="B50" s="54" t="s">
        <v>66</v>
      </c>
      <c r="C50" s="40" t="s">
        <v>12</v>
      </c>
      <c r="D50" s="35">
        <v>0</v>
      </c>
      <c r="E50" s="10">
        <f t="shared" si="14"/>
        <v>0</v>
      </c>
      <c r="F50" s="35">
        <v>0</v>
      </c>
      <c r="G50" s="10">
        <f t="shared" si="15"/>
        <v>0</v>
      </c>
      <c r="H50" s="35">
        <v>2</v>
      </c>
      <c r="I50" s="10">
        <f t="shared" si="9"/>
        <v>0.7</v>
      </c>
      <c r="J50" s="35">
        <v>2</v>
      </c>
      <c r="K50" s="49">
        <f t="shared" si="10"/>
        <v>1</v>
      </c>
      <c r="L50" s="35">
        <v>2</v>
      </c>
      <c r="M50" s="10">
        <f t="shared" si="11"/>
        <v>1.2</v>
      </c>
      <c r="N50" s="35">
        <v>0</v>
      </c>
      <c r="O50" s="10">
        <f t="shared" si="12"/>
        <v>1</v>
      </c>
      <c r="P50" s="35">
        <v>1</v>
      </c>
      <c r="Q50" s="10">
        <f t="shared" si="13"/>
        <v>1</v>
      </c>
      <c r="R50" s="35">
        <v>0</v>
      </c>
      <c r="S50" s="10">
        <f t="shared" si="16"/>
        <v>0.9</v>
      </c>
      <c r="T50" s="36"/>
      <c r="U50" s="35">
        <f t="shared" si="8"/>
        <v>7</v>
      </c>
      <c r="V50" s="37"/>
      <c r="W50" s="32"/>
      <c r="X50" s="32"/>
      <c r="Y50" s="32"/>
    </row>
    <row r="51" spans="1:25" ht="12.75">
      <c r="A51" s="10">
        <v>48</v>
      </c>
      <c r="B51" s="54" t="s">
        <v>85</v>
      </c>
      <c r="C51" s="40" t="s">
        <v>104</v>
      </c>
      <c r="D51" s="35">
        <v>0</v>
      </c>
      <c r="E51" s="10">
        <f t="shared" si="14"/>
        <v>0</v>
      </c>
      <c r="F51" s="35">
        <v>0</v>
      </c>
      <c r="G51" s="10">
        <f t="shared" si="15"/>
        <v>0</v>
      </c>
      <c r="H51" s="35">
        <v>0</v>
      </c>
      <c r="I51" s="10">
        <f t="shared" si="9"/>
        <v>0</v>
      </c>
      <c r="J51" s="35">
        <v>0</v>
      </c>
      <c r="K51" s="49">
        <f t="shared" si="10"/>
        <v>0</v>
      </c>
      <c r="L51" s="35">
        <v>5</v>
      </c>
      <c r="M51" s="10">
        <f t="shared" si="11"/>
        <v>1</v>
      </c>
      <c r="N51" s="35">
        <v>0</v>
      </c>
      <c r="O51" s="10">
        <f t="shared" si="12"/>
        <v>0.8</v>
      </c>
      <c r="P51" s="35">
        <v>0</v>
      </c>
      <c r="Q51" s="10">
        <f t="shared" si="13"/>
        <v>0.7</v>
      </c>
      <c r="R51" s="35">
        <v>0</v>
      </c>
      <c r="S51" s="10">
        <f t="shared" si="16"/>
        <v>0.6</v>
      </c>
      <c r="T51" s="36"/>
      <c r="U51" s="35">
        <f t="shared" si="8"/>
        <v>5</v>
      </c>
      <c r="V51" s="37"/>
      <c r="W51" s="32"/>
      <c r="X51" s="32"/>
      <c r="Y51" s="32"/>
    </row>
    <row r="52" spans="1:25" ht="12.75">
      <c r="A52" s="10">
        <v>50</v>
      </c>
      <c r="B52" s="53" t="s">
        <v>70</v>
      </c>
      <c r="C52" s="40" t="s">
        <v>12</v>
      </c>
      <c r="D52" s="35">
        <v>0</v>
      </c>
      <c r="E52" s="10">
        <f t="shared" si="14"/>
        <v>0</v>
      </c>
      <c r="F52" s="35">
        <v>0</v>
      </c>
      <c r="G52" s="10">
        <f t="shared" si="15"/>
        <v>0</v>
      </c>
      <c r="H52" s="35">
        <v>0</v>
      </c>
      <c r="I52" s="10">
        <f t="shared" si="9"/>
        <v>0</v>
      </c>
      <c r="J52" s="35">
        <v>2</v>
      </c>
      <c r="K52" s="49">
        <f t="shared" si="10"/>
        <v>0.5</v>
      </c>
      <c r="L52" s="35">
        <v>0</v>
      </c>
      <c r="M52" s="10">
        <f t="shared" si="11"/>
        <v>0.4</v>
      </c>
      <c r="N52" s="35">
        <v>0</v>
      </c>
      <c r="O52" s="10">
        <f t="shared" si="12"/>
        <v>0.3</v>
      </c>
      <c r="P52" s="35">
        <v>0</v>
      </c>
      <c r="Q52" s="10">
        <f t="shared" si="13"/>
        <v>0.3</v>
      </c>
      <c r="R52" s="35">
        <v>2</v>
      </c>
      <c r="S52" s="10">
        <f t="shared" si="16"/>
        <v>0.5</v>
      </c>
      <c r="T52" s="36"/>
      <c r="U52" s="35">
        <f t="shared" si="8"/>
        <v>4</v>
      </c>
      <c r="V52" s="37"/>
      <c r="W52" s="32"/>
      <c r="X52" s="32"/>
      <c r="Y52" s="32"/>
    </row>
    <row r="53" spans="1:25" ht="12.75">
      <c r="A53" s="10">
        <v>64</v>
      </c>
      <c r="B53" s="53" t="s">
        <v>56</v>
      </c>
      <c r="C53" s="40" t="s">
        <v>11</v>
      </c>
      <c r="D53" s="35">
        <v>0</v>
      </c>
      <c r="E53" s="10">
        <f t="shared" si="14"/>
        <v>0</v>
      </c>
      <c r="F53" s="35">
        <v>0</v>
      </c>
      <c r="G53" s="10">
        <f t="shared" si="15"/>
        <v>0</v>
      </c>
      <c r="H53" s="35">
        <v>0</v>
      </c>
      <c r="I53" s="10">
        <f t="shared" si="9"/>
        <v>0</v>
      </c>
      <c r="J53" s="35">
        <v>0</v>
      </c>
      <c r="K53" s="49">
        <f t="shared" si="10"/>
        <v>0</v>
      </c>
      <c r="L53" s="35">
        <v>0</v>
      </c>
      <c r="M53" s="10">
        <f t="shared" si="11"/>
        <v>0</v>
      </c>
      <c r="N53" s="35">
        <v>0</v>
      </c>
      <c r="O53" s="10">
        <f t="shared" si="12"/>
        <v>0</v>
      </c>
      <c r="P53" s="35">
        <v>0</v>
      </c>
      <c r="Q53" s="10">
        <f t="shared" si="13"/>
        <v>0</v>
      </c>
      <c r="R53" s="35">
        <v>4</v>
      </c>
      <c r="S53" s="10">
        <f t="shared" si="16"/>
        <v>0.5</v>
      </c>
      <c r="T53" s="36"/>
      <c r="U53" s="35">
        <f t="shared" si="8"/>
        <v>4</v>
      </c>
      <c r="V53" s="37"/>
      <c r="W53" s="32"/>
      <c r="X53" s="32"/>
      <c r="Y53" s="32"/>
    </row>
    <row r="54" spans="1:25" ht="13.5" thickBot="1">
      <c r="A54" s="10">
        <v>71</v>
      </c>
      <c r="B54" s="56" t="s">
        <v>88</v>
      </c>
      <c r="C54" s="40" t="s">
        <v>15</v>
      </c>
      <c r="D54" s="35">
        <v>0</v>
      </c>
      <c r="E54" s="10">
        <f t="shared" si="14"/>
        <v>0</v>
      </c>
      <c r="F54" s="35">
        <v>0</v>
      </c>
      <c r="G54" s="10">
        <f t="shared" si="15"/>
        <v>0</v>
      </c>
      <c r="H54" s="35">
        <v>0</v>
      </c>
      <c r="I54" s="10">
        <f t="shared" si="9"/>
        <v>0</v>
      </c>
      <c r="J54" s="35">
        <v>0</v>
      </c>
      <c r="K54" s="49">
        <f t="shared" si="10"/>
        <v>0</v>
      </c>
      <c r="L54" s="35">
        <v>0</v>
      </c>
      <c r="M54" s="10">
        <f t="shared" si="11"/>
        <v>0</v>
      </c>
      <c r="N54" s="35">
        <v>0</v>
      </c>
      <c r="O54" s="10">
        <f t="shared" si="12"/>
        <v>0</v>
      </c>
      <c r="P54" s="35">
        <v>0</v>
      </c>
      <c r="Q54" s="10">
        <f t="shared" si="13"/>
        <v>0</v>
      </c>
      <c r="R54" s="35">
        <v>4</v>
      </c>
      <c r="S54" s="10">
        <f t="shared" si="16"/>
        <v>0.5</v>
      </c>
      <c r="T54" s="36"/>
      <c r="U54" s="35">
        <f t="shared" si="8"/>
        <v>4</v>
      </c>
      <c r="V54" s="37"/>
      <c r="W54" s="32"/>
      <c r="X54" s="32"/>
      <c r="Y54" s="32"/>
    </row>
    <row r="55" spans="1:25" ht="13.5" thickTop="1">
      <c r="A55" s="10">
        <v>51</v>
      </c>
      <c r="B55" s="54" t="s">
        <v>77</v>
      </c>
      <c r="C55" s="40" t="s">
        <v>104</v>
      </c>
      <c r="D55" s="35">
        <v>0</v>
      </c>
      <c r="E55" s="10">
        <f t="shared" si="14"/>
        <v>0</v>
      </c>
      <c r="F55" s="35">
        <v>0</v>
      </c>
      <c r="G55" s="10">
        <f t="shared" si="15"/>
        <v>0</v>
      </c>
      <c r="H55" s="35">
        <v>0</v>
      </c>
      <c r="I55" s="10">
        <f t="shared" si="9"/>
        <v>0</v>
      </c>
      <c r="J55" s="35">
        <v>0</v>
      </c>
      <c r="K55" s="49">
        <f t="shared" si="10"/>
        <v>0</v>
      </c>
      <c r="L55" s="35">
        <v>2</v>
      </c>
      <c r="M55" s="10">
        <f t="shared" si="11"/>
        <v>0.4</v>
      </c>
      <c r="N55" s="35">
        <v>0</v>
      </c>
      <c r="O55" s="10">
        <f t="shared" si="12"/>
        <v>0.3</v>
      </c>
      <c r="P55" s="35">
        <v>0</v>
      </c>
      <c r="Q55" s="10">
        <f t="shared" si="13"/>
        <v>0.3</v>
      </c>
      <c r="R55" s="35">
        <v>1</v>
      </c>
      <c r="S55" s="10">
        <f t="shared" si="16"/>
        <v>0.4</v>
      </c>
      <c r="T55" s="36"/>
      <c r="U55" s="35">
        <f t="shared" si="8"/>
        <v>3</v>
      </c>
      <c r="V55" s="37"/>
      <c r="W55" s="32"/>
      <c r="X55" s="32"/>
      <c r="Y55" s="32"/>
    </row>
    <row r="56" spans="1:25" ht="12.75">
      <c r="A56" s="10">
        <v>52</v>
      </c>
      <c r="B56" s="54" t="s">
        <v>106</v>
      </c>
      <c r="C56" s="40" t="s">
        <v>104</v>
      </c>
      <c r="D56" s="35">
        <v>0</v>
      </c>
      <c r="E56" s="10">
        <f t="shared" si="14"/>
        <v>0</v>
      </c>
      <c r="F56" s="35">
        <v>0</v>
      </c>
      <c r="G56" s="10">
        <f t="shared" si="15"/>
        <v>0</v>
      </c>
      <c r="H56" s="35">
        <v>0</v>
      </c>
      <c r="I56" s="10">
        <f t="shared" si="9"/>
        <v>0</v>
      </c>
      <c r="J56" s="35">
        <v>0</v>
      </c>
      <c r="K56" s="49">
        <f t="shared" si="10"/>
        <v>0</v>
      </c>
      <c r="L56" s="35">
        <v>2</v>
      </c>
      <c r="M56" s="10">
        <f t="shared" si="11"/>
        <v>0.4</v>
      </c>
      <c r="N56" s="35">
        <v>0</v>
      </c>
      <c r="O56" s="10">
        <f t="shared" si="12"/>
        <v>0.3</v>
      </c>
      <c r="P56" s="35">
        <v>0</v>
      </c>
      <c r="Q56" s="10">
        <f t="shared" si="13"/>
        <v>0.3</v>
      </c>
      <c r="R56" s="35">
        <v>0</v>
      </c>
      <c r="S56" s="10">
        <f t="shared" si="16"/>
        <v>0.3</v>
      </c>
      <c r="T56" s="36"/>
      <c r="U56" s="35">
        <f t="shared" si="8"/>
        <v>2</v>
      </c>
      <c r="V56" s="37"/>
      <c r="W56" s="32"/>
      <c r="X56" s="32"/>
      <c r="Y56" s="32"/>
    </row>
    <row r="57" spans="1:25" ht="12.75">
      <c r="A57" s="10">
        <v>66</v>
      </c>
      <c r="B57" s="60" t="s">
        <v>59</v>
      </c>
      <c r="C57" s="40" t="s">
        <v>11</v>
      </c>
      <c r="D57" s="35">
        <v>0</v>
      </c>
      <c r="E57" s="10">
        <f t="shared" si="14"/>
        <v>0</v>
      </c>
      <c r="F57" s="35">
        <v>0</v>
      </c>
      <c r="G57" s="10">
        <f t="shared" si="15"/>
        <v>0</v>
      </c>
      <c r="H57" s="35">
        <v>0</v>
      </c>
      <c r="I57" s="10">
        <f t="shared" si="9"/>
        <v>0</v>
      </c>
      <c r="J57" s="35">
        <v>0</v>
      </c>
      <c r="K57" s="49">
        <f t="shared" si="10"/>
        <v>0</v>
      </c>
      <c r="L57" s="35">
        <v>0</v>
      </c>
      <c r="M57" s="10">
        <f t="shared" si="11"/>
        <v>0</v>
      </c>
      <c r="N57" s="35">
        <v>2</v>
      </c>
      <c r="O57" s="10">
        <f t="shared" si="12"/>
        <v>0.3</v>
      </c>
      <c r="P57" s="35">
        <v>0</v>
      </c>
      <c r="Q57" s="10">
        <f t="shared" si="13"/>
        <v>0.3</v>
      </c>
      <c r="R57" s="35">
        <v>0</v>
      </c>
      <c r="S57" s="10">
        <f t="shared" si="16"/>
        <v>0.3</v>
      </c>
      <c r="T57" s="36"/>
      <c r="U57" s="35">
        <f t="shared" si="8"/>
        <v>2</v>
      </c>
      <c r="V57" s="37"/>
      <c r="W57" s="32"/>
      <c r="X57" s="32"/>
      <c r="Y57" s="32"/>
    </row>
    <row r="58" spans="1:25" ht="12.75">
      <c r="A58" s="10">
        <v>53</v>
      </c>
      <c r="B58" s="53" t="s">
        <v>99</v>
      </c>
      <c r="C58" s="40" t="s">
        <v>15</v>
      </c>
      <c r="D58" s="35">
        <v>1</v>
      </c>
      <c r="E58" s="10">
        <f t="shared" si="14"/>
        <v>1</v>
      </c>
      <c r="F58" s="35">
        <v>0</v>
      </c>
      <c r="G58" s="10">
        <f t="shared" si="15"/>
        <v>0.5</v>
      </c>
      <c r="H58" s="35">
        <v>0</v>
      </c>
      <c r="I58" s="10">
        <f aca="true" t="shared" si="17" ref="I58:I76">ROUND((D58+F58+H58)/3,1)</f>
        <v>0.3</v>
      </c>
      <c r="J58" s="35">
        <v>0</v>
      </c>
      <c r="K58" s="49">
        <f aca="true" t="shared" si="18" ref="K58:K77">ROUND((D58+F58+H58+J58)/4,1)</f>
        <v>0.3</v>
      </c>
      <c r="L58" s="35">
        <v>0</v>
      </c>
      <c r="M58" s="10">
        <f aca="true" t="shared" si="19" ref="M58:M77">ROUND((D58+F58+H58+J58+L58)/5,1)</f>
        <v>0.2</v>
      </c>
      <c r="N58" s="35">
        <v>0</v>
      </c>
      <c r="O58" s="10">
        <f aca="true" t="shared" si="20" ref="O58:O77">ROUND((D58+F58+H58+J58+L58+N58)/6,1)</f>
        <v>0.2</v>
      </c>
      <c r="P58" s="35">
        <v>0</v>
      </c>
      <c r="Q58" s="10">
        <f aca="true" t="shared" si="21" ref="Q58:Q77">ROUND((D58+F58+H58+J58+L58+N58+P58)/7,1)</f>
        <v>0.1</v>
      </c>
      <c r="R58" s="35"/>
      <c r="S58" s="10">
        <f t="shared" si="16"/>
        <v>0.1</v>
      </c>
      <c r="T58" s="36"/>
      <c r="U58" s="35">
        <f t="shared" si="8"/>
        <v>1</v>
      </c>
      <c r="V58" s="37"/>
      <c r="W58" s="32"/>
      <c r="X58" s="32"/>
      <c r="Y58" s="32"/>
    </row>
    <row r="59" spans="1:25" ht="12.75">
      <c r="A59" s="10">
        <v>69</v>
      </c>
      <c r="B59" s="53" t="s">
        <v>75</v>
      </c>
      <c r="C59" s="40" t="s">
        <v>104</v>
      </c>
      <c r="D59" s="35">
        <v>0</v>
      </c>
      <c r="E59" s="10">
        <f t="shared" si="14"/>
        <v>0</v>
      </c>
      <c r="F59" s="35">
        <v>0</v>
      </c>
      <c r="G59" s="10">
        <f t="shared" si="15"/>
        <v>0</v>
      </c>
      <c r="H59" s="35">
        <v>0</v>
      </c>
      <c r="I59" s="10">
        <f t="shared" si="17"/>
        <v>0</v>
      </c>
      <c r="J59" s="35">
        <v>0</v>
      </c>
      <c r="K59" s="49">
        <f t="shared" si="18"/>
        <v>0</v>
      </c>
      <c r="L59" s="35">
        <v>0</v>
      </c>
      <c r="M59" s="10">
        <f t="shared" si="19"/>
        <v>0</v>
      </c>
      <c r="N59" s="35">
        <v>1</v>
      </c>
      <c r="O59" s="10">
        <f t="shared" si="20"/>
        <v>0.2</v>
      </c>
      <c r="P59" s="35">
        <v>0</v>
      </c>
      <c r="Q59" s="10">
        <f t="shared" si="21"/>
        <v>0.1</v>
      </c>
      <c r="R59" s="35">
        <v>0</v>
      </c>
      <c r="S59" s="10">
        <f t="shared" si="16"/>
        <v>0.1</v>
      </c>
      <c r="T59" s="36"/>
      <c r="U59" s="35">
        <f t="shared" si="8"/>
        <v>1</v>
      </c>
      <c r="V59" s="37"/>
      <c r="W59" s="32"/>
      <c r="X59" s="32"/>
      <c r="Y59" s="32"/>
    </row>
    <row r="60" spans="1:25" ht="12.75">
      <c r="A60" s="10">
        <v>54</v>
      </c>
      <c r="B60" s="53" t="s">
        <v>38</v>
      </c>
      <c r="C60" s="40" t="s">
        <v>14</v>
      </c>
      <c r="D60" s="35">
        <v>0</v>
      </c>
      <c r="E60" s="10">
        <f t="shared" si="14"/>
        <v>0</v>
      </c>
      <c r="F60" s="35">
        <v>0</v>
      </c>
      <c r="G60" s="10">
        <f t="shared" si="15"/>
        <v>0</v>
      </c>
      <c r="H60" s="35">
        <v>0</v>
      </c>
      <c r="I60" s="10">
        <f t="shared" si="17"/>
        <v>0</v>
      </c>
      <c r="J60" s="35">
        <v>0</v>
      </c>
      <c r="K60" s="49">
        <f t="shared" si="18"/>
        <v>0</v>
      </c>
      <c r="L60" s="35">
        <v>0</v>
      </c>
      <c r="M60" s="10">
        <f t="shared" si="19"/>
        <v>0</v>
      </c>
      <c r="N60" s="35">
        <v>0</v>
      </c>
      <c r="O60" s="10">
        <f t="shared" si="20"/>
        <v>0</v>
      </c>
      <c r="P60" s="35">
        <v>0</v>
      </c>
      <c r="Q60" s="10">
        <f t="shared" si="21"/>
        <v>0</v>
      </c>
      <c r="R60" s="35">
        <v>0</v>
      </c>
      <c r="S60" s="10">
        <f t="shared" si="16"/>
        <v>0</v>
      </c>
      <c r="T60" s="36"/>
      <c r="U60" s="35">
        <f t="shared" si="8"/>
        <v>0</v>
      </c>
      <c r="V60" s="37"/>
      <c r="W60" s="32"/>
      <c r="X60" s="32"/>
      <c r="Y60" s="32"/>
    </row>
    <row r="61" spans="1:25" ht="12.75">
      <c r="A61" s="10">
        <v>55</v>
      </c>
      <c r="B61" s="55" t="s">
        <v>39</v>
      </c>
      <c r="C61" s="40" t="s">
        <v>14</v>
      </c>
      <c r="D61" s="35">
        <v>0</v>
      </c>
      <c r="E61" s="10">
        <f t="shared" si="14"/>
        <v>0</v>
      </c>
      <c r="F61" s="35">
        <v>0</v>
      </c>
      <c r="G61" s="10">
        <f t="shared" si="15"/>
        <v>0</v>
      </c>
      <c r="H61" s="35">
        <v>0</v>
      </c>
      <c r="I61" s="10">
        <f t="shared" si="17"/>
        <v>0</v>
      </c>
      <c r="J61" s="35">
        <v>0</v>
      </c>
      <c r="K61" s="49">
        <f t="shared" si="18"/>
        <v>0</v>
      </c>
      <c r="L61" s="35">
        <v>0</v>
      </c>
      <c r="M61" s="10">
        <f t="shared" si="19"/>
        <v>0</v>
      </c>
      <c r="N61" s="35">
        <v>0</v>
      </c>
      <c r="O61" s="10">
        <f t="shared" si="20"/>
        <v>0</v>
      </c>
      <c r="P61" s="35">
        <v>0</v>
      </c>
      <c r="Q61" s="10">
        <f t="shared" si="21"/>
        <v>0</v>
      </c>
      <c r="R61" s="35">
        <v>0</v>
      </c>
      <c r="S61" s="10">
        <f t="shared" si="16"/>
        <v>0</v>
      </c>
      <c r="T61" s="36"/>
      <c r="U61" s="35">
        <f t="shared" si="8"/>
        <v>0</v>
      </c>
      <c r="V61" s="37"/>
      <c r="W61" s="32"/>
      <c r="X61" s="32"/>
      <c r="Y61" s="32"/>
    </row>
    <row r="62" spans="1:25" ht="12.75">
      <c r="A62" s="10">
        <v>56</v>
      </c>
      <c r="B62" s="53" t="s">
        <v>40</v>
      </c>
      <c r="C62" s="40" t="s">
        <v>14</v>
      </c>
      <c r="D62" s="35">
        <v>0</v>
      </c>
      <c r="E62" s="10">
        <f t="shared" si="14"/>
        <v>0</v>
      </c>
      <c r="F62" s="35">
        <v>0</v>
      </c>
      <c r="G62" s="10">
        <f t="shared" si="15"/>
        <v>0</v>
      </c>
      <c r="H62" s="35">
        <v>0</v>
      </c>
      <c r="I62" s="10">
        <f t="shared" si="17"/>
        <v>0</v>
      </c>
      <c r="J62" s="35">
        <v>0</v>
      </c>
      <c r="K62" s="49">
        <f t="shared" si="18"/>
        <v>0</v>
      </c>
      <c r="L62" s="35">
        <v>0</v>
      </c>
      <c r="M62" s="10">
        <f t="shared" si="19"/>
        <v>0</v>
      </c>
      <c r="N62" s="35">
        <v>0</v>
      </c>
      <c r="O62" s="10">
        <f t="shared" si="20"/>
        <v>0</v>
      </c>
      <c r="P62" s="35">
        <v>0</v>
      </c>
      <c r="Q62" s="10">
        <f t="shared" si="21"/>
        <v>0</v>
      </c>
      <c r="R62" s="35">
        <v>0</v>
      </c>
      <c r="S62" s="10">
        <f t="shared" si="16"/>
        <v>0</v>
      </c>
      <c r="T62" s="36"/>
      <c r="U62" s="35">
        <f t="shared" si="8"/>
        <v>0</v>
      </c>
      <c r="V62" s="37"/>
      <c r="W62" s="32"/>
      <c r="X62" s="32"/>
      <c r="Y62" s="32"/>
    </row>
    <row r="63" spans="1:25" ht="12.75">
      <c r="A63" s="10">
        <v>57</v>
      </c>
      <c r="B63" s="53" t="s">
        <v>41</v>
      </c>
      <c r="C63" s="40" t="s">
        <v>14</v>
      </c>
      <c r="D63" s="35">
        <v>0</v>
      </c>
      <c r="E63" s="10">
        <f t="shared" si="14"/>
        <v>0</v>
      </c>
      <c r="F63" s="35">
        <v>0</v>
      </c>
      <c r="G63" s="10">
        <f t="shared" si="15"/>
        <v>0</v>
      </c>
      <c r="H63" s="35">
        <v>0</v>
      </c>
      <c r="I63" s="10">
        <f t="shared" si="17"/>
        <v>0</v>
      </c>
      <c r="J63" s="35">
        <v>0</v>
      </c>
      <c r="K63" s="49">
        <f t="shared" si="18"/>
        <v>0</v>
      </c>
      <c r="L63" s="35">
        <v>0</v>
      </c>
      <c r="M63" s="10">
        <f t="shared" si="19"/>
        <v>0</v>
      </c>
      <c r="N63" s="35">
        <v>0</v>
      </c>
      <c r="O63" s="10">
        <f t="shared" si="20"/>
        <v>0</v>
      </c>
      <c r="P63" s="35">
        <v>0</v>
      </c>
      <c r="Q63" s="10">
        <f t="shared" si="21"/>
        <v>0</v>
      </c>
      <c r="R63" s="35">
        <v>0</v>
      </c>
      <c r="S63" s="10">
        <f t="shared" si="16"/>
        <v>0</v>
      </c>
      <c r="T63" s="36"/>
      <c r="U63" s="35">
        <f t="shared" si="8"/>
        <v>0</v>
      </c>
      <c r="V63" s="37"/>
      <c r="W63" s="32"/>
      <c r="X63" s="32"/>
      <c r="Y63" s="32"/>
    </row>
    <row r="64" spans="1:25" ht="12.75">
      <c r="A64" s="10">
        <v>58</v>
      </c>
      <c r="B64" s="53" t="s">
        <v>43</v>
      </c>
      <c r="C64" s="40" t="s">
        <v>11</v>
      </c>
      <c r="D64" s="35">
        <v>0</v>
      </c>
      <c r="E64" s="10">
        <f t="shared" si="14"/>
        <v>0</v>
      </c>
      <c r="F64" s="35">
        <v>0</v>
      </c>
      <c r="G64" s="10">
        <f t="shared" si="15"/>
        <v>0</v>
      </c>
      <c r="H64" s="35">
        <v>0</v>
      </c>
      <c r="I64" s="10">
        <f t="shared" si="17"/>
        <v>0</v>
      </c>
      <c r="J64" s="35">
        <v>0</v>
      </c>
      <c r="K64" s="49">
        <f t="shared" si="18"/>
        <v>0</v>
      </c>
      <c r="L64" s="35">
        <v>0</v>
      </c>
      <c r="M64" s="10">
        <f t="shared" si="19"/>
        <v>0</v>
      </c>
      <c r="N64" s="35">
        <v>0</v>
      </c>
      <c r="O64" s="10">
        <f t="shared" si="20"/>
        <v>0</v>
      </c>
      <c r="P64" s="35">
        <v>0</v>
      </c>
      <c r="Q64" s="10">
        <f t="shared" si="21"/>
        <v>0</v>
      </c>
      <c r="R64" s="35">
        <v>0</v>
      </c>
      <c r="S64" s="10">
        <f t="shared" si="16"/>
        <v>0</v>
      </c>
      <c r="T64" s="36"/>
      <c r="U64" s="35">
        <f t="shared" si="8"/>
        <v>0</v>
      </c>
      <c r="V64" s="37"/>
      <c r="W64" s="32"/>
      <c r="X64" s="32"/>
      <c r="Y64" s="32"/>
    </row>
    <row r="65" spans="1:25" ht="12.75">
      <c r="A65" s="10">
        <v>59</v>
      </c>
      <c r="B65" s="53" t="s">
        <v>44</v>
      </c>
      <c r="C65" s="40" t="s">
        <v>11</v>
      </c>
      <c r="D65" s="35">
        <v>0</v>
      </c>
      <c r="E65" s="10">
        <f t="shared" si="14"/>
        <v>0</v>
      </c>
      <c r="F65" s="35">
        <v>0</v>
      </c>
      <c r="G65" s="10">
        <f t="shared" si="15"/>
        <v>0</v>
      </c>
      <c r="H65" s="35">
        <v>0</v>
      </c>
      <c r="I65" s="10">
        <f t="shared" si="17"/>
        <v>0</v>
      </c>
      <c r="J65" s="35">
        <v>0</v>
      </c>
      <c r="K65" s="49">
        <f t="shared" si="18"/>
        <v>0</v>
      </c>
      <c r="L65" s="35">
        <v>0</v>
      </c>
      <c r="M65" s="10">
        <f t="shared" si="19"/>
        <v>0</v>
      </c>
      <c r="N65" s="35">
        <v>0</v>
      </c>
      <c r="O65" s="10">
        <f t="shared" si="20"/>
        <v>0</v>
      </c>
      <c r="P65" s="35">
        <v>0</v>
      </c>
      <c r="Q65" s="10">
        <f t="shared" si="21"/>
        <v>0</v>
      </c>
      <c r="R65" s="35">
        <v>0</v>
      </c>
      <c r="S65" s="10">
        <f t="shared" si="16"/>
        <v>0</v>
      </c>
      <c r="T65" s="36"/>
      <c r="U65" s="35">
        <f t="shared" si="8"/>
        <v>0</v>
      </c>
      <c r="V65" s="37"/>
      <c r="W65" s="32"/>
      <c r="X65" s="32"/>
      <c r="Y65" s="32"/>
    </row>
    <row r="66" spans="1:25" ht="12.75">
      <c r="A66" s="10">
        <v>60</v>
      </c>
      <c r="B66" s="53" t="s">
        <v>47</v>
      </c>
      <c r="C66" s="40" t="s">
        <v>11</v>
      </c>
      <c r="D66" s="35">
        <v>0</v>
      </c>
      <c r="E66" s="10">
        <f aca="true" t="shared" si="22" ref="E66:E79">SUM(D66/1)</f>
        <v>0</v>
      </c>
      <c r="F66" s="35">
        <v>0</v>
      </c>
      <c r="G66" s="10">
        <f aca="true" t="shared" si="23" ref="G66:G79">ROUND((D66+F66)/2,1)</f>
        <v>0</v>
      </c>
      <c r="H66" s="35">
        <v>0</v>
      </c>
      <c r="I66" s="10">
        <f t="shared" si="17"/>
        <v>0</v>
      </c>
      <c r="J66" s="35">
        <v>0</v>
      </c>
      <c r="K66" s="49">
        <f t="shared" si="18"/>
        <v>0</v>
      </c>
      <c r="L66" s="35">
        <v>0</v>
      </c>
      <c r="M66" s="10">
        <f t="shared" si="19"/>
        <v>0</v>
      </c>
      <c r="N66" s="35">
        <v>0</v>
      </c>
      <c r="O66" s="10">
        <f t="shared" si="20"/>
        <v>0</v>
      </c>
      <c r="P66" s="35">
        <v>0</v>
      </c>
      <c r="Q66" s="10">
        <f t="shared" si="21"/>
        <v>0</v>
      </c>
      <c r="R66" s="35">
        <v>0</v>
      </c>
      <c r="S66" s="10">
        <f aca="true" t="shared" si="24" ref="S66:S79">ROUND((D66+F66+H66+J66+L66+N66+P66+R66)/8,1)</f>
        <v>0</v>
      </c>
      <c r="T66" s="36"/>
      <c r="U66" s="35">
        <f aca="true" t="shared" si="25" ref="U66:U77">SUM(D66+F66+H66+J66+L66+N66+P66+R66)</f>
        <v>0</v>
      </c>
      <c r="V66" s="37"/>
      <c r="W66" s="32"/>
      <c r="X66" s="32"/>
      <c r="Y66" s="32"/>
    </row>
    <row r="67" spans="1:25" ht="12.75">
      <c r="A67" s="10">
        <v>61</v>
      </c>
      <c r="B67" s="53" t="s">
        <v>52</v>
      </c>
      <c r="C67" s="40" t="s">
        <v>11</v>
      </c>
      <c r="D67" s="35">
        <v>0</v>
      </c>
      <c r="E67" s="10">
        <f t="shared" si="22"/>
        <v>0</v>
      </c>
      <c r="F67" s="35">
        <v>0</v>
      </c>
      <c r="G67" s="10">
        <f t="shared" si="23"/>
        <v>0</v>
      </c>
      <c r="H67" s="35">
        <v>0</v>
      </c>
      <c r="I67" s="10">
        <f t="shared" si="17"/>
        <v>0</v>
      </c>
      <c r="J67" s="35">
        <v>0</v>
      </c>
      <c r="K67" s="49">
        <f t="shared" si="18"/>
        <v>0</v>
      </c>
      <c r="L67" s="35">
        <v>0</v>
      </c>
      <c r="M67" s="10">
        <f t="shared" si="19"/>
        <v>0</v>
      </c>
      <c r="N67" s="35">
        <v>0</v>
      </c>
      <c r="O67" s="10">
        <f t="shared" si="20"/>
        <v>0</v>
      </c>
      <c r="P67" s="35">
        <v>0</v>
      </c>
      <c r="Q67" s="10">
        <f t="shared" si="21"/>
        <v>0</v>
      </c>
      <c r="R67" s="35">
        <v>0</v>
      </c>
      <c r="S67" s="10">
        <f t="shared" si="24"/>
        <v>0</v>
      </c>
      <c r="T67" s="36"/>
      <c r="U67" s="35">
        <f t="shared" si="25"/>
        <v>0</v>
      </c>
      <c r="V67" s="37"/>
      <c r="W67" s="32"/>
      <c r="X67" s="32"/>
      <c r="Y67" s="32"/>
    </row>
    <row r="68" spans="1:25" ht="12.75">
      <c r="A68" s="10">
        <v>62</v>
      </c>
      <c r="B68" s="54" t="s">
        <v>54</v>
      </c>
      <c r="C68" s="40" t="s">
        <v>11</v>
      </c>
      <c r="D68" s="35">
        <v>0</v>
      </c>
      <c r="E68" s="10">
        <f t="shared" si="22"/>
        <v>0</v>
      </c>
      <c r="F68" s="35">
        <v>0</v>
      </c>
      <c r="G68" s="10">
        <f t="shared" si="23"/>
        <v>0</v>
      </c>
      <c r="H68" s="35">
        <v>0</v>
      </c>
      <c r="I68" s="10">
        <f t="shared" si="17"/>
        <v>0</v>
      </c>
      <c r="J68" s="35">
        <v>0</v>
      </c>
      <c r="K68" s="49">
        <f t="shared" si="18"/>
        <v>0</v>
      </c>
      <c r="L68" s="35">
        <v>0</v>
      </c>
      <c r="M68" s="10">
        <f t="shared" si="19"/>
        <v>0</v>
      </c>
      <c r="N68" s="35">
        <v>0</v>
      </c>
      <c r="O68" s="10">
        <f t="shared" si="20"/>
        <v>0</v>
      </c>
      <c r="P68" s="35">
        <v>0</v>
      </c>
      <c r="Q68" s="10">
        <f t="shared" si="21"/>
        <v>0</v>
      </c>
      <c r="R68" s="35">
        <v>0</v>
      </c>
      <c r="S68" s="10">
        <f t="shared" si="24"/>
        <v>0</v>
      </c>
      <c r="T68" s="36"/>
      <c r="U68" s="35">
        <f t="shared" si="25"/>
        <v>0</v>
      </c>
      <c r="V68" s="37"/>
      <c r="W68" s="32"/>
      <c r="X68" s="32"/>
      <c r="Y68" s="32"/>
    </row>
    <row r="69" spans="1:25" ht="13.5" thickBot="1">
      <c r="A69" s="10">
        <v>63</v>
      </c>
      <c r="B69" s="56" t="s">
        <v>55</v>
      </c>
      <c r="C69" s="40" t="s">
        <v>11</v>
      </c>
      <c r="D69" s="35">
        <v>0</v>
      </c>
      <c r="E69" s="10">
        <f t="shared" si="22"/>
        <v>0</v>
      </c>
      <c r="F69" s="35">
        <v>0</v>
      </c>
      <c r="G69" s="10">
        <f t="shared" si="23"/>
        <v>0</v>
      </c>
      <c r="H69" s="35">
        <v>0</v>
      </c>
      <c r="I69" s="10">
        <f t="shared" si="17"/>
        <v>0</v>
      </c>
      <c r="J69" s="35">
        <v>0</v>
      </c>
      <c r="K69" s="49">
        <f t="shared" si="18"/>
        <v>0</v>
      </c>
      <c r="L69" s="35">
        <v>0</v>
      </c>
      <c r="M69" s="10">
        <f t="shared" si="19"/>
        <v>0</v>
      </c>
      <c r="N69" s="35">
        <v>0</v>
      </c>
      <c r="O69" s="10">
        <f t="shared" si="20"/>
        <v>0</v>
      </c>
      <c r="P69" s="35">
        <v>0</v>
      </c>
      <c r="Q69" s="10">
        <f t="shared" si="21"/>
        <v>0</v>
      </c>
      <c r="R69" s="35">
        <v>0</v>
      </c>
      <c r="S69" s="10">
        <f t="shared" si="24"/>
        <v>0</v>
      </c>
      <c r="T69" s="36"/>
      <c r="U69" s="35">
        <f t="shared" si="25"/>
        <v>0</v>
      </c>
      <c r="V69" s="37"/>
      <c r="W69" s="32"/>
      <c r="X69" s="32"/>
      <c r="Y69" s="32"/>
    </row>
    <row r="70" spans="1:25" ht="13.5" thickTop="1">
      <c r="A70" s="10">
        <v>65</v>
      </c>
      <c r="B70" s="55" t="s">
        <v>58</v>
      </c>
      <c r="C70" s="40" t="s">
        <v>11</v>
      </c>
      <c r="D70" s="35">
        <v>0</v>
      </c>
      <c r="E70" s="10">
        <f t="shared" si="22"/>
        <v>0</v>
      </c>
      <c r="F70" s="35">
        <v>0</v>
      </c>
      <c r="G70" s="10">
        <f t="shared" si="23"/>
        <v>0</v>
      </c>
      <c r="H70" s="35">
        <v>0</v>
      </c>
      <c r="I70" s="10">
        <f t="shared" si="17"/>
        <v>0</v>
      </c>
      <c r="J70" s="35">
        <v>0</v>
      </c>
      <c r="K70" s="49">
        <f t="shared" si="18"/>
        <v>0</v>
      </c>
      <c r="L70" s="35">
        <v>0</v>
      </c>
      <c r="M70" s="10">
        <f t="shared" si="19"/>
        <v>0</v>
      </c>
      <c r="N70" s="35">
        <v>0</v>
      </c>
      <c r="O70" s="10">
        <f t="shared" si="20"/>
        <v>0</v>
      </c>
      <c r="P70" s="35">
        <v>0</v>
      </c>
      <c r="Q70" s="10">
        <f t="shared" si="21"/>
        <v>0</v>
      </c>
      <c r="R70" s="35">
        <v>0</v>
      </c>
      <c r="S70" s="10">
        <f t="shared" si="24"/>
        <v>0</v>
      </c>
      <c r="T70" s="36"/>
      <c r="U70" s="35">
        <f t="shared" si="25"/>
        <v>0</v>
      </c>
      <c r="V70" s="37"/>
      <c r="W70" s="32"/>
      <c r="X70" s="32"/>
      <c r="Y70" s="32"/>
    </row>
    <row r="71" spans="1:25" ht="12.75">
      <c r="A71" s="10">
        <v>67</v>
      </c>
      <c r="B71" s="53" t="s">
        <v>67</v>
      </c>
      <c r="C71" s="40" t="s">
        <v>12</v>
      </c>
      <c r="D71" s="35">
        <v>0</v>
      </c>
      <c r="E71" s="10">
        <f t="shared" si="22"/>
        <v>0</v>
      </c>
      <c r="F71" s="35">
        <v>0</v>
      </c>
      <c r="G71" s="10">
        <f t="shared" si="23"/>
        <v>0</v>
      </c>
      <c r="H71" s="35">
        <v>0</v>
      </c>
      <c r="I71" s="10">
        <f t="shared" si="17"/>
        <v>0</v>
      </c>
      <c r="J71" s="35">
        <v>0</v>
      </c>
      <c r="K71" s="49">
        <f t="shared" si="18"/>
        <v>0</v>
      </c>
      <c r="L71" s="35">
        <v>0</v>
      </c>
      <c r="M71" s="10">
        <f t="shared" si="19"/>
        <v>0</v>
      </c>
      <c r="N71" s="35">
        <v>0</v>
      </c>
      <c r="O71" s="10">
        <f t="shared" si="20"/>
        <v>0</v>
      </c>
      <c r="P71" s="35">
        <v>0</v>
      </c>
      <c r="Q71" s="10">
        <f t="shared" si="21"/>
        <v>0</v>
      </c>
      <c r="R71" s="35">
        <v>0</v>
      </c>
      <c r="S71" s="10">
        <f t="shared" si="24"/>
        <v>0</v>
      </c>
      <c r="T71" s="36"/>
      <c r="U71" s="35">
        <f t="shared" si="25"/>
        <v>0</v>
      </c>
      <c r="V71" s="37"/>
      <c r="W71" s="32"/>
      <c r="X71" s="32"/>
      <c r="Y71" s="32"/>
    </row>
    <row r="72" spans="1:25" ht="12.75">
      <c r="A72" s="10">
        <v>68</v>
      </c>
      <c r="B72" s="53" t="s">
        <v>71</v>
      </c>
      <c r="C72" s="40" t="s">
        <v>12</v>
      </c>
      <c r="D72" s="35">
        <v>0</v>
      </c>
      <c r="E72" s="10">
        <f t="shared" si="22"/>
        <v>0</v>
      </c>
      <c r="F72" s="35">
        <v>0</v>
      </c>
      <c r="G72" s="10">
        <f t="shared" si="23"/>
        <v>0</v>
      </c>
      <c r="H72" s="35">
        <v>0</v>
      </c>
      <c r="I72" s="10">
        <f t="shared" si="17"/>
        <v>0</v>
      </c>
      <c r="J72" s="35">
        <v>0</v>
      </c>
      <c r="K72" s="49">
        <f t="shared" si="18"/>
        <v>0</v>
      </c>
      <c r="L72" s="35">
        <v>0</v>
      </c>
      <c r="M72" s="10">
        <f t="shared" si="19"/>
        <v>0</v>
      </c>
      <c r="N72" s="35">
        <v>0</v>
      </c>
      <c r="O72" s="10">
        <f t="shared" si="20"/>
        <v>0</v>
      </c>
      <c r="P72" s="35">
        <v>0</v>
      </c>
      <c r="Q72" s="10">
        <f t="shared" si="21"/>
        <v>0</v>
      </c>
      <c r="R72" s="35">
        <v>0</v>
      </c>
      <c r="S72" s="10">
        <f t="shared" si="24"/>
        <v>0</v>
      </c>
      <c r="T72" s="36"/>
      <c r="U72" s="35">
        <f t="shared" si="25"/>
        <v>0</v>
      </c>
      <c r="V72" s="37"/>
      <c r="W72" s="32"/>
      <c r="X72" s="32"/>
      <c r="Y72" s="32"/>
    </row>
    <row r="73" spans="1:25" ht="12.75">
      <c r="A73" s="10">
        <v>70</v>
      </c>
      <c r="B73" s="54" t="s">
        <v>81</v>
      </c>
      <c r="C73" s="40" t="s">
        <v>104</v>
      </c>
      <c r="D73" s="35">
        <v>0</v>
      </c>
      <c r="E73" s="10">
        <f t="shared" si="22"/>
        <v>0</v>
      </c>
      <c r="F73" s="35">
        <v>0</v>
      </c>
      <c r="G73" s="10">
        <f t="shared" si="23"/>
        <v>0</v>
      </c>
      <c r="H73" s="35">
        <v>0</v>
      </c>
      <c r="I73" s="10">
        <f t="shared" si="17"/>
        <v>0</v>
      </c>
      <c r="J73" s="35">
        <v>0</v>
      </c>
      <c r="K73" s="49">
        <f t="shared" si="18"/>
        <v>0</v>
      </c>
      <c r="L73" s="35">
        <v>0</v>
      </c>
      <c r="M73" s="10">
        <f t="shared" si="19"/>
        <v>0</v>
      </c>
      <c r="N73" s="35">
        <v>0</v>
      </c>
      <c r="O73" s="10">
        <f t="shared" si="20"/>
        <v>0</v>
      </c>
      <c r="P73" s="35">
        <v>0</v>
      </c>
      <c r="Q73" s="10">
        <f t="shared" si="21"/>
        <v>0</v>
      </c>
      <c r="R73" s="35">
        <v>0</v>
      </c>
      <c r="S73" s="10">
        <f t="shared" si="24"/>
        <v>0</v>
      </c>
      <c r="T73" s="36"/>
      <c r="U73" s="35">
        <f t="shared" si="25"/>
        <v>0</v>
      </c>
      <c r="V73" s="37"/>
      <c r="W73" s="32"/>
      <c r="X73" s="32"/>
      <c r="Y73" s="32"/>
    </row>
    <row r="74" spans="1:25" ht="12.75">
      <c r="A74" s="10">
        <v>72</v>
      </c>
      <c r="B74" s="53" t="s">
        <v>95</v>
      </c>
      <c r="C74" s="40" t="s">
        <v>15</v>
      </c>
      <c r="D74" s="35">
        <v>0</v>
      </c>
      <c r="E74" s="10">
        <f t="shared" si="22"/>
        <v>0</v>
      </c>
      <c r="F74" s="35">
        <v>0</v>
      </c>
      <c r="G74" s="10">
        <f t="shared" si="23"/>
        <v>0</v>
      </c>
      <c r="H74" s="35">
        <v>0</v>
      </c>
      <c r="I74" s="10">
        <f t="shared" si="17"/>
        <v>0</v>
      </c>
      <c r="J74" s="35">
        <v>0</v>
      </c>
      <c r="K74" s="49">
        <f t="shared" si="18"/>
        <v>0</v>
      </c>
      <c r="L74" s="35">
        <v>0</v>
      </c>
      <c r="M74" s="10">
        <f t="shared" si="19"/>
        <v>0</v>
      </c>
      <c r="N74" s="35">
        <v>0</v>
      </c>
      <c r="O74" s="10">
        <f t="shared" si="20"/>
        <v>0</v>
      </c>
      <c r="P74" s="35">
        <v>0</v>
      </c>
      <c r="Q74" s="10">
        <f t="shared" si="21"/>
        <v>0</v>
      </c>
      <c r="R74" s="35">
        <v>0</v>
      </c>
      <c r="S74" s="10">
        <f t="shared" si="24"/>
        <v>0</v>
      </c>
      <c r="T74" s="36"/>
      <c r="U74" s="35">
        <f t="shared" si="25"/>
        <v>0</v>
      </c>
      <c r="V74" s="37"/>
      <c r="W74" s="32"/>
      <c r="X74" s="32"/>
      <c r="Y74" s="32"/>
    </row>
    <row r="75" spans="1:25" ht="12.75">
      <c r="A75" s="10">
        <v>73</v>
      </c>
      <c r="B75" s="53" t="s">
        <v>96</v>
      </c>
      <c r="C75" s="40" t="s">
        <v>15</v>
      </c>
      <c r="D75" s="35">
        <v>0</v>
      </c>
      <c r="E75" s="10">
        <f t="shared" si="22"/>
        <v>0</v>
      </c>
      <c r="F75" s="35">
        <v>0</v>
      </c>
      <c r="G75" s="10">
        <f t="shared" si="23"/>
        <v>0</v>
      </c>
      <c r="H75" s="35">
        <v>0</v>
      </c>
      <c r="I75" s="10">
        <f t="shared" si="17"/>
        <v>0</v>
      </c>
      <c r="J75" s="35">
        <v>0</v>
      </c>
      <c r="K75" s="49">
        <f t="shared" si="18"/>
        <v>0</v>
      </c>
      <c r="L75" s="35">
        <v>0</v>
      </c>
      <c r="M75" s="10">
        <f t="shared" si="19"/>
        <v>0</v>
      </c>
      <c r="N75" s="35">
        <v>0</v>
      </c>
      <c r="O75" s="10">
        <f t="shared" si="20"/>
        <v>0</v>
      </c>
      <c r="P75" s="35">
        <v>0</v>
      </c>
      <c r="Q75" s="10">
        <f t="shared" si="21"/>
        <v>0</v>
      </c>
      <c r="R75" s="35">
        <v>0</v>
      </c>
      <c r="S75" s="10">
        <f t="shared" si="24"/>
        <v>0</v>
      </c>
      <c r="T75" s="36"/>
      <c r="U75" s="35">
        <f t="shared" si="25"/>
        <v>0</v>
      </c>
      <c r="V75" s="37"/>
      <c r="W75" s="32"/>
      <c r="X75" s="32"/>
      <c r="Y75" s="32"/>
    </row>
    <row r="76" spans="1:25" ht="12.75">
      <c r="A76" s="10">
        <v>74</v>
      </c>
      <c r="B76" s="54" t="s">
        <v>98</v>
      </c>
      <c r="C76" s="40" t="s">
        <v>15</v>
      </c>
      <c r="D76" s="35">
        <v>0</v>
      </c>
      <c r="E76" s="10">
        <f t="shared" si="22"/>
        <v>0</v>
      </c>
      <c r="F76" s="35">
        <v>0</v>
      </c>
      <c r="G76" s="10">
        <f t="shared" si="23"/>
        <v>0</v>
      </c>
      <c r="H76" s="35">
        <v>0</v>
      </c>
      <c r="I76" s="10">
        <f t="shared" si="17"/>
        <v>0</v>
      </c>
      <c r="J76" s="35">
        <v>0</v>
      </c>
      <c r="K76" s="49">
        <f t="shared" si="18"/>
        <v>0</v>
      </c>
      <c r="L76" s="35">
        <v>0</v>
      </c>
      <c r="M76" s="10">
        <f t="shared" si="19"/>
        <v>0</v>
      </c>
      <c r="N76" s="35">
        <v>0</v>
      </c>
      <c r="O76" s="10">
        <f t="shared" si="20"/>
        <v>0</v>
      </c>
      <c r="P76" s="35">
        <v>0</v>
      </c>
      <c r="Q76" s="10">
        <f t="shared" si="21"/>
        <v>0</v>
      </c>
      <c r="R76" s="35">
        <v>0</v>
      </c>
      <c r="S76" s="10">
        <f t="shared" si="24"/>
        <v>0</v>
      </c>
      <c r="T76" s="36"/>
      <c r="U76" s="35">
        <f t="shared" si="25"/>
        <v>0</v>
      </c>
      <c r="V76" s="37"/>
      <c r="W76" s="32"/>
      <c r="X76" s="32"/>
      <c r="Y76" s="32"/>
    </row>
    <row r="77" spans="1:25" ht="12.75">
      <c r="A77" s="10">
        <v>75</v>
      </c>
      <c r="B77" s="54" t="s">
        <v>100</v>
      </c>
      <c r="C77" s="40" t="s">
        <v>15</v>
      </c>
      <c r="D77" s="35">
        <v>0</v>
      </c>
      <c r="E77" s="10">
        <f t="shared" si="22"/>
        <v>0</v>
      </c>
      <c r="F77" s="35">
        <v>0</v>
      </c>
      <c r="G77" s="10">
        <f t="shared" si="23"/>
        <v>0</v>
      </c>
      <c r="H77" s="35">
        <v>0</v>
      </c>
      <c r="I77" s="10">
        <f>ROUND((F77+H77)/2,1)</f>
        <v>0</v>
      </c>
      <c r="J77" s="35">
        <v>0</v>
      </c>
      <c r="K77" s="49">
        <f t="shared" si="18"/>
        <v>0</v>
      </c>
      <c r="L77" s="35">
        <v>0</v>
      </c>
      <c r="M77" s="10">
        <f t="shared" si="19"/>
        <v>0</v>
      </c>
      <c r="N77" s="35">
        <v>0</v>
      </c>
      <c r="O77" s="10">
        <f t="shared" si="20"/>
        <v>0</v>
      </c>
      <c r="P77" s="35">
        <v>0</v>
      </c>
      <c r="Q77" s="10">
        <f t="shared" si="21"/>
        <v>0</v>
      </c>
      <c r="R77" s="35">
        <v>0</v>
      </c>
      <c r="S77" s="10">
        <f t="shared" si="24"/>
        <v>0</v>
      </c>
      <c r="T77" s="36"/>
      <c r="U77" s="35">
        <f t="shared" si="25"/>
        <v>0</v>
      </c>
      <c r="V77" s="37"/>
      <c r="W77" s="32"/>
      <c r="X77" s="32"/>
      <c r="Y77" s="32"/>
    </row>
    <row r="78" spans="1:25" ht="12.75">
      <c r="A78" s="10">
        <v>76</v>
      </c>
      <c r="B78" s="54" t="s">
        <v>101</v>
      </c>
      <c r="C78" s="40" t="s">
        <v>15</v>
      </c>
      <c r="D78" s="35">
        <v>0</v>
      </c>
      <c r="E78" s="10">
        <f t="shared" si="22"/>
        <v>0</v>
      </c>
      <c r="F78" s="35">
        <v>0</v>
      </c>
      <c r="G78" s="10">
        <f t="shared" si="23"/>
        <v>0</v>
      </c>
      <c r="H78" s="35">
        <v>0</v>
      </c>
      <c r="I78" s="10">
        <f>ROUND((F78+H78)/2,1)</f>
        <v>0</v>
      </c>
      <c r="J78" s="35">
        <v>0</v>
      </c>
      <c r="K78" s="10">
        <f>ROUND((H78+J78)/2,1)</f>
        <v>0</v>
      </c>
      <c r="L78" s="35">
        <v>0</v>
      </c>
      <c r="M78" s="10">
        <f>ROUND((J78+L78)/2,1)</f>
        <v>0</v>
      </c>
      <c r="N78" s="35">
        <v>0</v>
      </c>
      <c r="O78" s="10">
        <f>ROUND((L78+N78)/2,1)</f>
        <v>0</v>
      </c>
      <c r="P78" s="35">
        <v>0</v>
      </c>
      <c r="Q78" s="10">
        <f>ROUND((N78+P78)/2,1)</f>
        <v>0</v>
      </c>
      <c r="R78" s="35">
        <v>0</v>
      </c>
      <c r="S78" s="10">
        <f t="shared" si="24"/>
        <v>0</v>
      </c>
      <c r="T78" s="36"/>
      <c r="U78" s="35">
        <f>SUM(D78+F78+H78+J78+L78+N78+P78+R78)</f>
        <v>0</v>
      </c>
      <c r="V78" s="37"/>
      <c r="W78" s="32"/>
      <c r="X78" s="32"/>
      <c r="Y78" s="32"/>
    </row>
    <row r="79" spans="1:25" ht="12.75">
      <c r="A79" s="10">
        <v>78</v>
      </c>
      <c r="B79" s="53" t="s">
        <v>103</v>
      </c>
      <c r="C79" s="40" t="s">
        <v>15</v>
      </c>
      <c r="D79" s="35">
        <v>0</v>
      </c>
      <c r="E79" s="10">
        <f t="shared" si="22"/>
        <v>0</v>
      </c>
      <c r="F79" s="35">
        <v>0</v>
      </c>
      <c r="G79" s="10">
        <f t="shared" si="23"/>
        <v>0</v>
      </c>
      <c r="H79" s="35">
        <v>0</v>
      </c>
      <c r="I79" s="10">
        <f>ROUND((F79+H79)/2,1)</f>
        <v>0</v>
      </c>
      <c r="J79" s="35">
        <v>0</v>
      </c>
      <c r="K79" s="10">
        <f>ROUND((H79+J79)/2,1)</f>
        <v>0</v>
      </c>
      <c r="L79" s="35">
        <v>0</v>
      </c>
      <c r="M79" s="10">
        <f>ROUND((J79+L79)/2,1)</f>
        <v>0</v>
      </c>
      <c r="N79" s="35">
        <v>0</v>
      </c>
      <c r="O79" s="10">
        <f>ROUND((L79+N79)/2,1)</f>
        <v>0</v>
      </c>
      <c r="P79" s="35">
        <v>0</v>
      </c>
      <c r="Q79" s="10">
        <f>ROUND((N79+P79)/2,1)</f>
        <v>0</v>
      </c>
      <c r="R79" s="35">
        <v>0</v>
      </c>
      <c r="S79" s="10">
        <f t="shared" si="24"/>
        <v>0</v>
      </c>
      <c r="T79" s="36"/>
      <c r="U79" s="35">
        <f>SUM(D79+F79+H79+J79+L79+N79+P79+R79)</f>
        <v>0</v>
      </c>
      <c r="V79" s="37"/>
      <c r="W79" s="32"/>
      <c r="X79" s="32"/>
      <c r="Y79" s="32"/>
    </row>
    <row r="80" spans="1:25" ht="12.75">
      <c r="A80" s="10"/>
      <c r="B80" s="53"/>
      <c r="C80" s="40"/>
      <c r="D80" s="35"/>
      <c r="E80" s="10"/>
      <c r="F80" s="35"/>
      <c r="G80" s="10"/>
      <c r="H80" s="35"/>
      <c r="I80" s="10"/>
      <c r="J80" s="35"/>
      <c r="K80" s="49"/>
      <c r="L80" s="35"/>
      <c r="M80" s="10"/>
      <c r="N80" s="35"/>
      <c r="O80" s="10"/>
      <c r="P80" s="35"/>
      <c r="Q80" s="10"/>
      <c r="R80" s="35"/>
      <c r="S80" s="10"/>
      <c r="T80" s="36"/>
      <c r="U80" s="35"/>
      <c r="V80" s="37"/>
      <c r="W80" s="32"/>
      <c r="X80" s="32"/>
      <c r="Y80" s="32"/>
    </row>
    <row r="81" spans="1:25" ht="12.75">
      <c r="A81" s="10"/>
      <c r="B81" s="54"/>
      <c r="C81" s="40"/>
      <c r="D81" s="35"/>
      <c r="E81" s="10"/>
      <c r="F81" s="35"/>
      <c r="G81" s="10"/>
      <c r="H81" s="35"/>
      <c r="I81" s="10"/>
      <c r="J81" s="35"/>
      <c r="K81" s="49"/>
      <c r="L81" s="35"/>
      <c r="M81" s="10"/>
      <c r="N81" s="35"/>
      <c r="O81" s="10"/>
      <c r="P81" s="35"/>
      <c r="Q81" s="10"/>
      <c r="R81" s="35"/>
      <c r="S81" s="10"/>
      <c r="T81" s="36"/>
      <c r="U81" s="35"/>
      <c r="V81" s="37"/>
      <c r="W81" s="32"/>
      <c r="X81" s="32"/>
      <c r="Y81" s="32"/>
    </row>
    <row r="82" spans="1:25" ht="12.75">
      <c r="A82" s="10"/>
      <c r="B82" s="54"/>
      <c r="C82" s="40"/>
      <c r="D82" s="35"/>
      <c r="E82" s="10"/>
      <c r="F82" s="35"/>
      <c r="G82" s="10"/>
      <c r="H82" s="35"/>
      <c r="I82" s="10"/>
      <c r="J82" s="35"/>
      <c r="K82" s="10"/>
      <c r="L82" s="35"/>
      <c r="M82" s="10"/>
      <c r="N82" s="35"/>
      <c r="O82" s="10"/>
      <c r="P82" s="35"/>
      <c r="Q82" s="10"/>
      <c r="R82" s="35"/>
      <c r="S82" s="10"/>
      <c r="T82" s="36"/>
      <c r="U82" s="35"/>
      <c r="V82" s="37"/>
      <c r="W82" s="32"/>
      <c r="X82" s="32"/>
      <c r="Y82" s="32"/>
    </row>
    <row r="83" spans="1:25" ht="12.75">
      <c r="A83" s="10"/>
      <c r="B83" s="54"/>
      <c r="C83" s="40"/>
      <c r="D83" s="35"/>
      <c r="E83" s="10"/>
      <c r="F83" s="35"/>
      <c r="G83" s="10"/>
      <c r="H83" s="35"/>
      <c r="I83" s="10"/>
      <c r="J83" s="35"/>
      <c r="K83" s="10"/>
      <c r="L83" s="35"/>
      <c r="M83" s="10"/>
      <c r="N83" s="35"/>
      <c r="O83" s="10"/>
      <c r="P83" s="35"/>
      <c r="Q83" s="10"/>
      <c r="R83" s="35"/>
      <c r="S83" s="10"/>
      <c r="T83" s="36"/>
      <c r="U83" s="35"/>
      <c r="V83" s="37"/>
      <c r="W83" s="32"/>
      <c r="X83" s="32"/>
      <c r="Y83" s="32"/>
    </row>
    <row r="84" spans="1:25" ht="12.75">
      <c r="A84" s="10"/>
      <c r="B84" s="53"/>
      <c r="C84" s="40"/>
      <c r="D84" s="35"/>
      <c r="E84" s="10"/>
      <c r="F84" s="35"/>
      <c r="G84" s="10"/>
      <c r="H84" s="35"/>
      <c r="I84" s="10"/>
      <c r="J84" s="35"/>
      <c r="K84" s="10"/>
      <c r="L84" s="35"/>
      <c r="M84" s="10"/>
      <c r="N84" s="35"/>
      <c r="O84" s="10"/>
      <c r="P84" s="35"/>
      <c r="Q84" s="10"/>
      <c r="R84" s="35"/>
      <c r="S84" s="10"/>
      <c r="T84" s="36"/>
      <c r="U84" s="35"/>
      <c r="V84" s="37"/>
      <c r="W84" s="32"/>
      <c r="X84" s="32"/>
      <c r="Y84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Riivo</dc:creator>
  <cp:keywords/>
  <dc:description/>
  <cp:lastModifiedBy>Riivo</cp:lastModifiedBy>
  <cp:lastPrinted>2014-02-11T16:07:48Z</cp:lastPrinted>
  <dcterms:created xsi:type="dcterms:W3CDTF">1996-10-14T23:33:28Z</dcterms:created>
  <dcterms:modified xsi:type="dcterms:W3CDTF">2015-05-04T18:19:18Z</dcterms:modified>
  <cp:category/>
  <cp:version/>
  <cp:contentType/>
  <cp:contentStatus/>
</cp:coreProperties>
</file>